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LOTAIP - correcto\2024\Febrero\6. Presupuesto de la Institución\"/>
    </mc:Choice>
  </mc:AlternateContent>
  <bookViews>
    <workbookView xWindow="-105" yWindow="-105" windowWidth="23250" windowHeight="1245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3" i="2" l="1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39" i="2"/>
  <c r="N40" i="2"/>
  <c r="N41" i="2"/>
  <c r="N42" i="2"/>
  <c r="N43" i="2"/>
  <c r="N44" i="2"/>
  <c r="N45" i="2"/>
  <c r="N46" i="2"/>
  <c r="N47" i="2"/>
  <c r="N48" i="2"/>
  <c r="N30" i="2"/>
  <c r="N31" i="2"/>
  <c r="N32" i="2"/>
  <c r="N33" i="2"/>
  <c r="N34" i="2"/>
  <c r="N35" i="2"/>
  <c r="N36" i="2"/>
  <c r="N37" i="2"/>
  <c r="N38" i="2"/>
  <c r="N25" i="2"/>
  <c r="N26" i="2"/>
  <c r="N27" i="2"/>
  <c r="N28" i="2"/>
  <c r="N29" i="2"/>
  <c r="N19" i="2"/>
  <c r="N20" i="2"/>
  <c r="N21" i="2"/>
  <c r="N22" i="2"/>
  <c r="N23" i="2"/>
  <c r="N24" i="2"/>
  <c r="N9" i="2"/>
  <c r="N10" i="2"/>
  <c r="N11" i="2"/>
  <c r="N12" i="2"/>
  <c r="N13" i="2"/>
  <c r="N14" i="2"/>
  <c r="N15" i="2"/>
  <c r="N16" i="2"/>
  <c r="N17" i="2"/>
  <c r="N18" i="2"/>
  <c r="N4" i="2"/>
  <c r="N5" i="2"/>
  <c r="N6" i="2"/>
  <c r="N7" i="2"/>
  <c r="N8" i="2"/>
  <c r="N2" i="2"/>
  <c r="M2" i="2"/>
  <c r="M80" i="2"/>
  <c r="M74" i="2"/>
  <c r="M75" i="2"/>
  <c r="M76" i="2"/>
  <c r="M77" i="2"/>
  <c r="M78" i="2"/>
  <c r="M79" i="2"/>
  <c r="M73" i="2"/>
  <c r="M72" i="2"/>
  <c r="M70" i="2"/>
  <c r="M71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50" i="2"/>
  <c r="M51" i="2"/>
  <c r="M52" i="2"/>
  <c r="M53" i="2"/>
  <c r="M54" i="2"/>
  <c r="M55" i="2"/>
  <c r="M56" i="2"/>
  <c r="M49" i="2"/>
  <c r="M48" i="2"/>
  <c r="M44" i="2"/>
  <c r="M45" i="2"/>
  <c r="M46" i="2"/>
  <c r="M47" i="2"/>
  <c r="M35" i="2"/>
  <c r="M36" i="2"/>
  <c r="M37" i="2"/>
  <c r="M38" i="2"/>
  <c r="M39" i="2"/>
  <c r="M40" i="2"/>
  <c r="M41" i="2"/>
  <c r="M42" i="2"/>
  <c r="M43" i="2"/>
  <c r="M26" i="2"/>
  <c r="M27" i="2"/>
  <c r="M28" i="2"/>
  <c r="M29" i="2"/>
  <c r="M30" i="2"/>
  <c r="M31" i="2"/>
  <c r="M32" i="2"/>
  <c r="M33" i="2"/>
  <c r="M34" i="2"/>
  <c r="M25" i="2"/>
  <c r="M24" i="2"/>
  <c r="M20" i="2"/>
  <c r="M21" i="2"/>
  <c r="M22" i="2"/>
  <c r="M23" i="2"/>
  <c r="M11" i="2"/>
  <c r="M12" i="2"/>
  <c r="M13" i="2"/>
  <c r="M14" i="2"/>
  <c r="M15" i="2"/>
  <c r="M16" i="2"/>
  <c r="M17" i="2"/>
  <c r="M18" i="2"/>
  <c r="M19" i="2"/>
  <c r="M3" i="2"/>
  <c r="M4" i="2"/>
  <c r="M5" i="2"/>
  <c r="M6" i="2"/>
  <c r="M7" i="2"/>
  <c r="M8" i="2"/>
  <c r="M9" i="2"/>
  <c r="M10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3" i="2"/>
  <c r="L4" i="2"/>
  <c r="L5" i="2"/>
  <c r="L6" i="2"/>
  <c r="L7" i="2"/>
  <c r="L8" i="2"/>
  <c r="L2" i="2"/>
  <c r="K2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3" i="2"/>
  <c r="K4" i="2"/>
  <c r="K5" i="2"/>
  <c r="K6" i="2"/>
  <c r="K7" i="2"/>
  <c r="F2" i="2"/>
  <c r="F43" i="2" l="1"/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6" i="2"/>
  <c r="F7" i="2"/>
  <c r="F8" i="2"/>
  <c r="F9" i="2"/>
  <c r="F10" i="2"/>
  <c r="F11" i="2"/>
  <c r="F12" i="2"/>
  <c r="F13" i="2"/>
  <c r="F14" i="2"/>
  <c r="F3" i="2"/>
  <c r="F4" i="2"/>
  <c r="F5" i="2"/>
</calcChain>
</file>

<file path=xl/sharedStrings.xml><?xml version="1.0" encoding="utf-8"?>
<sst xmlns="http://schemas.openxmlformats.org/spreadsheetml/2006/main" count="318" uniqueCount="187">
  <si>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</si>
  <si>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</si>
  <si>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</si>
  <si>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</si>
  <si>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</si>
  <si>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</si>
  <si>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</si>
  <si>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</si>
  <si>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</si>
  <si>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</si>
  <si>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</si>
  <si>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</si>
  <si>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</si>
  <si>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</si>
  <si>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</si>
  <si>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</si>
  <si>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Décimotercer sueldo</t>
  </si>
  <si>
    <t>Décimocuarto sueldo</t>
  </si>
  <si>
    <t>Aporte Patronal</t>
  </si>
  <si>
    <t>Fondo de Reserva</t>
  </si>
  <si>
    <t>Compensación Por Vacaciones No Gozadas Por Cesación de Funciones</t>
  </si>
  <si>
    <t>Telecomunicaciones</t>
  </si>
  <si>
    <t>Servicio de Correo</t>
  </si>
  <si>
    <t>Edición, Impresión, Reproducción y Publicaciones</t>
  </si>
  <si>
    <t>Electrónicos Y Certificación Para Registro De Firmas Digitales</t>
  </si>
  <si>
    <t>Pasajes Al Interior</t>
  </si>
  <si>
    <t>Viáticos Y Subsistencias En El Interior</t>
  </si>
  <si>
    <t>Edificios, Locales Y Residencias</t>
  </si>
  <si>
    <t>Mobiliarios</t>
  </si>
  <si>
    <t>Maquinarias y Equipos</t>
  </si>
  <si>
    <t>Capacitación A Servidores Públicos</t>
  </si>
  <si>
    <t>Mantenimiento y Reparación de Equipos y Sistemas Informáticos</t>
  </si>
  <si>
    <t>Vestuario, Lencería y Prendas de Protección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</si>
  <si>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</si>
  <si>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</si>
  <si>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</si>
  <si>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</si>
  <si>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Fondos De Reposición Cajas Chicas Institucionales</t>
  </si>
  <si>
    <t>Tasas Generales</t>
  </si>
  <si>
    <t>Otros Impuestos, Tasas y Contribuciones</t>
  </si>
  <si>
    <t>Seguros</t>
  </si>
  <si>
    <t>Comisiones Bancarias</t>
  </si>
  <si>
    <t>Costas Judiciales</t>
  </si>
  <si>
    <t>Indemnizaciones Por Sentencias Judiciales</t>
  </si>
  <si>
    <t>Intereses Por Mora Patronal Al Iess</t>
  </si>
  <si>
    <t>Al Gobierno Central</t>
  </si>
  <si>
    <t>A Cuentas o Fondos Especiales</t>
  </si>
  <si>
    <t>Para el IECE por el 0.5% de las Planillas de Pago al IESS</t>
  </si>
  <si>
    <t>Decimotercer Sueldo</t>
  </si>
  <si>
    <t>Decimocuarto Sueldo</t>
  </si>
  <si>
    <t>Servicios Personales por Contrato</t>
  </si>
  <si>
    <t>Compensación Por Vacaciones No Gozadas Por Cesación De Funciones</t>
  </si>
  <si>
    <t>Agua Potable</t>
  </si>
  <si>
    <t>Energía Eléctrica</t>
  </si>
  <si>
    <t>Edición, Impresión, Reproducción Y Publicaciones</t>
  </si>
  <si>
    <t>Difusión, Información y Publicidad</t>
  </si>
  <si>
    <t>Servicio de Vigilancia</t>
  </si>
  <si>
    <t>Servicios Personales Eventuales Sin Relacion De Depende</t>
  </si>
  <si>
    <t>Eventos Públicos Promocionales</t>
  </si>
  <si>
    <t>Pasajes al Interior</t>
  </si>
  <si>
    <t>Viáticos y Subsistencias en el Interior</t>
  </si>
  <si>
    <t>Edificios, Locales y Residencias</t>
  </si>
  <si>
    <t>Consultoría, Asesoría E Investigación Especializada</t>
  </si>
  <si>
    <t>Fiscalización e Inspecciones Técnicas</t>
  </si>
  <si>
    <t>Estudio y Diseño de Proyectos</t>
  </si>
  <si>
    <t>Arrendamiento y Licencias de Uso de Paquetes Informáticos</t>
  </si>
  <si>
    <t>Otras Obras de Infraestructura</t>
  </si>
  <si>
    <t>Obras de Infraestructura</t>
  </si>
  <si>
    <t>Tasas Generales, Impuestos, Contribuciones, Permisos, Licencias y Patentes</t>
  </si>
  <si>
    <t>A Entidades del Gobierno Seccional</t>
  </si>
  <si>
    <t>Banco De Desarrollo</t>
  </si>
  <si>
    <t>Al Sector Público no Financiero</t>
  </si>
  <si>
    <t>Equipos, Sistemas y Paquetes Informáticos</t>
  </si>
  <si>
    <t>Página Web</t>
  </si>
  <si>
    <t>De Cuentas Por Pagar</t>
  </si>
  <si>
    <t>BIENES Y SERVICIOS DE CONSUMO</t>
  </si>
  <si>
    <t>5101051700001</t>
  </si>
  <si>
    <t>5102031700001</t>
  </si>
  <si>
    <t>5102041700001</t>
  </si>
  <si>
    <t>5106011700001</t>
  </si>
  <si>
    <t>5106021700001</t>
  </si>
  <si>
    <t>5107071700001</t>
  </si>
  <si>
    <t>5301051700001</t>
  </si>
  <si>
    <t>5301061700001</t>
  </si>
  <si>
    <t>5302041700001</t>
  </si>
  <si>
    <t>5302281700001</t>
  </si>
  <si>
    <t>5303011700001</t>
  </si>
  <si>
    <t>5303031700001</t>
  </si>
  <si>
    <t>5304021700001</t>
  </si>
  <si>
    <t>5304031700001</t>
  </si>
  <si>
    <t>5304041700001</t>
  </si>
  <si>
    <t>5306121700001</t>
  </si>
  <si>
    <t>5307041700001</t>
  </si>
  <si>
    <t>5308021700001</t>
  </si>
  <si>
    <t>5308041700001</t>
  </si>
  <si>
    <t>5308051700001</t>
  </si>
  <si>
    <t>5308071700001</t>
  </si>
  <si>
    <t>5308111700001</t>
  </si>
  <si>
    <t>5316011700001</t>
  </si>
  <si>
    <t>5701021700001</t>
  </si>
  <si>
    <t>5701991700001</t>
  </si>
  <si>
    <t>5702011700001</t>
  </si>
  <si>
    <t>5702031700001</t>
  </si>
  <si>
    <t>5702061700001</t>
  </si>
  <si>
    <t>5702151700001</t>
  </si>
  <si>
    <t>5702181700001</t>
  </si>
  <si>
    <t>5801011700001</t>
  </si>
  <si>
    <t>5801081700001</t>
  </si>
  <si>
    <t>5804061700001</t>
  </si>
  <si>
    <t>7101051700001</t>
  </si>
  <si>
    <t>7102031700001</t>
  </si>
  <si>
    <t>7102041700001</t>
  </si>
  <si>
    <t>7105101700001</t>
  </si>
  <si>
    <t>7106011700001</t>
  </si>
  <si>
    <t>7106021700001</t>
  </si>
  <si>
    <t>7107071700001</t>
  </si>
  <si>
    <t>7301011700001</t>
  </si>
  <si>
    <t>7301041700001</t>
  </si>
  <si>
    <t>7301051700001</t>
  </si>
  <si>
    <t>7302041700001</t>
  </si>
  <si>
    <t>7302071700001</t>
  </si>
  <si>
    <t>7302081700001</t>
  </si>
  <si>
    <t>7302211700001</t>
  </si>
  <si>
    <t>7302491700001</t>
  </si>
  <si>
    <t>7303011700001</t>
  </si>
  <si>
    <t>7303031700001</t>
  </si>
  <si>
    <t>7304021700001</t>
  </si>
  <si>
    <t>7304031700001</t>
  </si>
  <si>
    <t>7304041700001</t>
  </si>
  <si>
    <t>7305041700001</t>
  </si>
  <si>
    <t>7306011700001</t>
  </si>
  <si>
    <t>7306041700001</t>
  </si>
  <si>
    <t>7306051700001</t>
  </si>
  <si>
    <t>7306121700001</t>
  </si>
  <si>
    <t>7307021700001</t>
  </si>
  <si>
    <t>7307041700001</t>
  </si>
  <si>
    <t>7308021700001</t>
  </si>
  <si>
    <t>7308041700001</t>
  </si>
  <si>
    <t>7308051700001</t>
  </si>
  <si>
    <t>7308071700001</t>
  </si>
  <si>
    <t>7308111700001</t>
  </si>
  <si>
    <t>7501991700001</t>
  </si>
  <si>
    <t>7505011700001</t>
  </si>
  <si>
    <t>7701021700001</t>
  </si>
  <si>
    <t>7701991700001</t>
  </si>
  <si>
    <t>7702011700001</t>
  </si>
  <si>
    <t>7702061700001</t>
  </si>
  <si>
    <t>7801041700001</t>
  </si>
  <si>
    <t>960201011700001</t>
  </si>
  <si>
    <t>9602021700001</t>
  </si>
  <si>
    <t>8401031700001</t>
  </si>
  <si>
    <t>8401041700001</t>
  </si>
  <si>
    <t>8401071700001</t>
  </si>
  <si>
    <t>8404041700001</t>
  </si>
  <si>
    <t>9701011700001</t>
  </si>
  <si>
    <t>OTROS EGRESOS CORRIENTES</t>
  </si>
  <si>
    <t>TRANSFERENCIAS O DONACIONES CORRIENTES</t>
  </si>
  <si>
    <t>EGRESOS EN PERSONAL PARA INVERSIÓN</t>
  </si>
  <si>
    <t>BIENES Y SERVICIOS PARA INVERSIÓN</t>
  </si>
  <si>
    <t>OBRAS PÚBLICAS</t>
  </si>
  <si>
    <t>OTROS EGRESOS DE INVERSIÓN</t>
  </si>
  <si>
    <t>TRANSFERENCIAS O DONACIONES PARA INVERSIÓN</t>
  </si>
  <si>
    <t>AMORTIZACIÓN DE LA DEUDA PÚBLICA</t>
  </si>
  <si>
    <t>BIENES DE LARGA DURACIÓN (PROPIEDADES, PLANTA Y EQUIPO)</t>
  </si>
  <si>
    <t>PASIVO CIRCULANTE</t>
  </si>
  <si>
    <t>6090.00</t>
  </si>
  <si>
    <t>507.49</t>
  </si>
  <si>
    <t>191.65</t>
  </si>
  <si>
    <t>679.04</t>
  </si>
  <si>
    <t>385.18</t>
  </si>
  <si>
    <t>46.42</t>
  </si>
  <si>
    <t>344.72</t>
  </si>
  <si>
    <t>130.00</t>
  </si>
  <si>
    <t>7.85</t>
  </si>
  <si>
    <t>1175.14</t>
  </si>
  <si>
    <t>49.59</t>
  </si>
  <si>
    <t>3827.00</t>
  </si>
  <si>
    <t>318.91</t>
  </si>
  <si>
    <t>426.71</t>
  </si>
  <si>
    <t>75.05</t>
  </si>
  <si>
    <t>129.42</t>
  </si>
  <si>
    <t>178.37</t>
  </si>
  <si>
    <t>60.00</t>
  </si>
  <si>
    <t>1500.00</t>
  </si>
  <si>
    <t>7086.58</t>
  </si>
  <si>
    <t>345.66</t>
  </si>
  <si>
    <t>71998.02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</si>
</sst>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5" x14ac:knownFonts="1">
    <font>
      <sz val="11"/>
      <color theme="1"/>
      <name val="Calibri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Layout" zoomScale="70" zoomScaleNormal="100" zoomScalePageLayoutView="70" workbookViewId="0">
      <selection activeCell="N4" sqref="N4"/>
    </sheetView>
  </sheetViews>
  <sheetFormatPr baseColWidth="10" defaultColWidth="14.42578125" defaultRowHeight="15" customHeight="1" x14ac:dyDescent="0.2"/>
  <cols>
    <col min="1" max="1" width="14" style="2" customWidth="1"/>
    <col min="2" max="2" width="21.28515625" style="2" customWidth="1"/>
    <col min="3" max="3" width="20.5703125" style="2" customWidth="1"/>
    <col min="4" max="5" width="12.85546875" style="2" customWidth="1"/>
    <col min="6" max="6" width="14.7109375" style="2" customWidth="1"/>
    <col min="7" max="7" width="15.42578125" style="2" customWidth="1"/>
    <col min="8" max="8" width="14.140625" style="2" customWidth="1"/>
    <col min="9" max="9" width="15.28515625" style="2" customWidth="1"/>
    <col min="10" max="10" width="11.42578125" style="2" customWidth="1"/>
    <col min="11" max="11" width="14.7109375" style="2" customWidth="1"/>
    <col min="12" max="14" width="14.5703125" style="2" customWidth="1"/>
    <col min="15" max="26" width="10" style="2" customWidth="1"/>
    <col min="27" max="16384" width="14.42578125" style="2"/>
  </cols>
  <sheetData>
    <row r="1" spans="1:26" ht="37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">
      <c r="A2" s="4" t="s">
        <v>76</v>
      </c>
      <c r="B2" s="5" t="s">
        <v>14</v>
      </c>
      <c r="C2" s="6" t="s">
        <v>15</v>
      </c>
      <c r="D2" s="7">
        <v>73080</v>
      </c>
      <c r="E2" s="7">
        <v>0</v>
      </c>
      <c r="F2" s="7">
        <f>+D2+E2</f>
        <v>73080</v>
      </c>
      <c r="G2" s="7">
        <v>0</v>
      </c>
      <c r="H2" s="7" t="s">
        <v>165</v>
      </c>
      <c r="I2" s="7" t="s">
        <v>165</v>
      </c>
      <c r="J2" s="7" t="s">
        <v>165</v>
      </c>
      <c r="K2" s="7">
        <f>+F2-H2</f>
        <v>66990</v>
      </c>
      <c r="L2" s="7">
        <f>+F2-I2</f>
        <v>66990</v>
      </c>
      <c r="M2" s="7">
        <f>+H2-J2</f>
        <v>0</v>
      </c>
      <c r="N2" s="8">
        <f>((I2/F2)*100)</f>
        <v>8.3333333333333321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">
      <c r="A3" s="4" t="s">
        <v>77</v>
      </c>
      <c r="B3" s="5" t="s">
        <v>14</v>
      </c>
      <c r="C3" s="6" t="s">
        <v>16</v>
      </c>
      <c r="D3" s="7">
        <v>6090</v>
      </c>
      <c r="E3" s="7">
        <v>0</v>
      </c>
      <c r="F3" s="7">
        <f t="shared" ref="F3:F66" si="0">+D3+E3</f>
        <v>6090</v>
      </c>
      <c r="G3" s="7">
        <v>0</v>
      </c>
      <c r="H3" s="7" t="s">
        <v>166</v>
      </c>
      <c r="I3" s="7" t="s">
        <v>166</v>
      </c>
      <c r="J3" s="7" t="s">
        <v>166</v>
      </c>
      <c r="K3" s="7">
        <f t="shared" ref="K3:K66" si="1">+F3-H3</f>
        <v>5582.51</v>
      </c>
      <c r="L3" s="7">
        <f t="shared" ref="L3:L66" si="2">+F3-I3</f>
        <v>5582.51</v>
      </c>
      <c r="M3" s="7">
        <f t="shared" ref="M3:M24" si="3">+H3-J3</f>
        <v>0</v>
      </c>
      <c r="N3" s="8">
        <f>((I3/F3)*100)</f>
        <v>8.3331691297208543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15" customHeight="1" x14ac:dyDescent="0.2">
      <c r="A4" s="4" t="s">
        <v>78</v>
      </c>
      <c r="B4" s="5" t="s">
        <v>14</v>
      </c>
      <c r="C4" s="6" t="s">
        <v>17</v>
      </c>
      <c r="D4" s="7">
        <v>2375.04</v>
      </c>
      <c r="E4" s="7">
        <v>0</v>
      </c>
      <c r="F4" s="7">
        <f t="shared" si="0"/>
        <v>2375.04</v>
      </c>
      <c r="G4" s="7">
        <v>0</v>
      </c>
      <c r="H4" s="7" t="s">
        <v>167</v>
      </c>
      <c r="I4" s="7" t="s">
        <v>167</v>
      </c>
      <c r="J4" s="7" t="s">
        <v>167</v>
      </c>
      <c r="K4" s="7">
        <f t="shared" si="1"/>
        <v>2183.39</v>
      </c>
      <c r="L4" s="7">
        <f t="shared" si="2"/>
        <v>2183.39</v>
      </c>
      <c r="M4" s="7">
        <f t="shared" si="3"/>
        <v>0</v>
      </c>
      <c r="N4" s="8">
        <f t="shared" ref="N3:N65" si="4">((I4/F4)*100)</f>
        <v>8.0693377795742389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15" customHeight="1" x14ac:dyDescent="0.2">
      <c r="A5" s="4" t="s">
        <v>79</v>
      </c>
      <c r="B5" s="5" t="s">
        <v>14</v>
      </c>
      <c r="C5" s="6" t="s">
        <v>18</v>
      </c>
      <c r="D5" s="7">
        <v>8148.48</v>
      </c>
      <c r="E5" s="7">
        <v>0</v>
      </c>
      <c r="F5" s="7">
        <f t="shared" si="0"/>
        <v>8148.48</v>
      </c>
      <c r="G5" s="7">
        <v>0</v>
      </c>
      <c r="H5" s="7" t="s">
        <v>168</v>
      </c>
      <c r="I5" s="7" t="s">
        <v>168</v>
      </c>
      <c r="J5" s="7" t="s">
        <v>168</v>
      </c>
      <c r="K5" s="7">
        <f t="shared" si="1"/>
        <v>7469.44</v>
      </c>
      <c r="L5" s="7">
        <f t="shared" si="2"/>
        <v>7469.44</v>
      </c>
      <c r="M5" s="7">
        <f t="shared" si="3"/>
        <v>0</v>
      </c>
      <c r="N5" s="8">
        <f t="shared" si="4"/>
        <v>8.3333333333333321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15" customHeight="1" x14ac:dyDescent="0.2">
      <c r="A6" s="4" t="s">
        <v>80</v>
      </c>
      <c r="B6" s="5" t="s">
        <v>14</v>
      </c>
      <c r="C6" s="6" t="s">
        <v>19</v>
      </c>
      <c r="D6" s="7">
        <v>6087.6</v>
      </c>
      <c r="E6" s="7">
        <v>0</v>
      </c>
      <c r="F6" s="7">
        <f t="shared" si="0"/>
        <v>6087.6</v>
      </c>
      <c r="G6" s="7">
        <v>0</v>
      </c>
      <c r="H6" s="7" t="s">
        <v>169</v>
      </c>
      <c r="I6" s="7" t="s">
        <v>169</v>
      </c>
      <c r="J6" s="7" t="s">
        <v>169</v>
      </c>
      <c r="K6" s="7">
        <f t="shared" si="1"/>
        <v>5702.42</v>
      </c>
      <c r="L6" s="7">
        <f t="shared" si="2"/>
        <v>5702.42</v>
      </c>
      <c r="M6" s="7">
        <f t="shared" si="3"/>
        <v>0</v>
      </c>
      <c r="N6" s="8">
        <f t="shared" si="4"/>
        <v>6.3272882580984291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15" customHeight="1" x14ac:dyDescent="0.2">
      <c r="A7" s="4" t="s">
        <v>81</v>
      </c>
      <c r="B7" s="5" t="s">
        <v>14</v>
      </c>
      <c r="C7" s="6" t="s">
        <v>20</v>
      </c>
      <c r="D7" s="7">
        <v>6000</v>
      </c>
      <c r="E7" s="7">
        <v>0</v>
      </c>
      <c r="F7" s="7">
        <f t="shared" si="0"/>
        <v>6000</v>
      </c>
      <c r="G7" s="7">
        <v>0</v>
      </c>
      <c r="H7" s="7">
        <v>0</v>
      </c>
      <c r="I7" s="7">
        <v>0</v>
      </c>
      <c r="J7" s="7">
        <v>0</v>
      </c>
      <c r="K7" s="7">
        <f t="shared" si="1"/>
        <v>6000</v>
      </c>
      <c r="L7" s="7">
        <f t="shared" si="2"/>
        <v>6000</v>
      </c>
      <c r="M7" s="7">
        <f t="shared" si="3"/>
        <v>0</v>
      </c>
      <c r="N7" s="8">
        <f t="shared" si="4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15" customHeight="1" x14ac:dyDescent="0.2">
      <c r="A8" s="4" t="s">
        <v>82</v>
      </c>
      <c r="B8" s="5" t="s">
        <v>75</v>
      </c>
      <c r="C8" s="6" t="s">
        <v>21</v>
      </c>
      <c r="D8" s="7">
        <v>312</v>
      </c>
      <c r="E8" s="7">
        <v>0</v>
      </c>
      <c r="F8" s="7">
        <f t="shared" si="0"/>
        <v>312</v>
      </c>
      <c r="G8" s="7">
        <v>0</v>
      </c>
      <c r="H8" s="7" t="s">
        <v>170</v>
      </c>
      <c r="I8" s="7" t="s">
        <v>170</v>
      </c>
      <c r="J8" s="7" t="s">
        <v>170</v>
      </c>
      <c r="K8" s="7">
        <f t="shared" si="1"/>
        <v>265.58</v>
      </c>
      <c r="L8" s="7">
        <f t="shared" si="2"/>
        <v>265.58</v>
      </c>
      <c r="M8" s="7">
        <f t="shared" si="3"/>
        <v>0</v>
      </c>
      <c r="N8" s="8">
        <f t="shared" si="4"/>
        <v>14.87820512820513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15" customHeight="1" x14ac:dyDescent="0.2">
      <c r="A9" s="4" t="s">
        <v>83</v>
      </c>
      <c r="B9" s="5" t="s">
        <v>75</v>
      </c>
      <c r="C9" s="6" t="s">
        <v>22</v>
      </c>
      <c r="D9" s="7">
        <v>50</v>
      </c>
      <c r="E9" s="7">
        <v>0</v>
      </c>
      <c r="F9" s="7">
        <f t="shared" si="0"/>
        <v>50</v>
      </c>
      <c r="G9" s="7">
        <v>0</v>
      </c>
      <c r="H9" s="7">
        <v>0</v>
      </c>
      <c r="I9" s="7">
        <v>0</v>
      </c>
      <c r="J9" s="7">
        <v>0</v>
      </c>
      <c r="K9" s="7">
        <f t="shared" si="1"/>
        <v>50</v>
      </c>
      <c r="L9" s="7">
        <f t="shared" si="2"/>
        <v>50</v>
      </c>
      <c r="M9" s="7">
        <f t="shared" si="3"/>
        <v>0</v>
      </c>
      <c r="N9" s="8">
        <f t="shared" si="4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15" customHeight="1" x14ac:dyDescent="0.2">
      <c r="A10" s="4" t="s">
        <v>84</v>
      </c>
      <c r="B10" s="5" t="s">
        <v>75</v>
      </c>
      <c r="C10" s="6" t="s">
        <v>23</v>
      </c>
      <c r="D10" s="7">
        <v>1500</v>
      </c>
      <c r="E10" s="7">
        <v>0</v>
      </c>
      <c r="F10" s="7">
        <f t="shared" si="0"/>
        <v>1500</v>
      </c>
      <c r="G10" s="7">
        <v>0</v>
      </c>
      <c r="H10" s="7">
        <v>0</v>
      </c>
      <c r="I10" s="7">
        <v>0</v>
      </c>
      <c r="J10" s="7">
        <v>0</v>
      </c>
      <c r="K10" s="7">
        <f t="shared" si="1"/>
        <v>1500</v>
      </c>
      <c r="L10" s="7">
        <f t="shared" si="2"/>
        <v>1500</v>
      </c>
      <c r="M10" s="7">
        <f t="shared" si="3"/>
        <v>0</v>
      </c>
      <c r="N10" s="8">
        <f t="shared" si="4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15" customHeight="1" x14ac:dyDescent="0.2">
      <c r="A11" s="4" t="s">
        <v>85</v>
      </c>
      <c r="B11" s="5" t="s">
        <v>75</v>
      </c>
      <c r="C11" s="6" t="s">
        <v>24</v>
      </c>
      <c r="D11" s="7">
        <v>90</v>
      </c>
      <c r="E11" s="7">
        <v>0</v>
      </c>
      <c r="F11" s="7">
        <f t="shared" si="0"/>
        <v>90</v>
      </c>
      <c r="G11" s="7">
        <v>0</v>
      </c>
      <c r="H11" s="7">
        <v>0</v>
      </c>
      <c r="I11" s="7">
        <v>0</v>
      </c>
      <c r="J11" s="7">
        <v>0</v>
      </c>
      <c r="K11" s="7">
        <f t="shared" si="1"/>
        <v>90</v>
      </c>
      <c r="L11" s="7">
        <f t="shared" si="2"/>
        <v>90</v>
      </c>
      <c r="M11" s="7">
        <f>+H11-J11</f>
        <v>0</v>
      </c>
      <c r="N11" s="8">
        <f t="shared" si="4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15" customHeight="1" x14ac:dyDescent="0.2">
      <c r="A12" s="4" t="s">
        <v>86</v>
      </c>
      <c r="B12" s="5" t="s">
        <v>75</v>
      </c>
      <c r="C12" s="6" t="s">
        <v>25</v>
      </c>
      <c r="D12" s="7">
        <v>2250</v>
      </c>
      <c r="E12" s="7">
        <v>0</v>
      </c>
      <c r="F12" s="7">
        <f t="shared" si="0"/>
        <v>2250</v>
      </c>
      <c r="G12" s="7">
        <v>0</v>
      </c>
      <c r="H12" s="7" t="s">
        <v>171</v>
      </c>
      <c r="I12" s="7" t="s">
        <v>171</v>
      </c>
      <c r="J12" s="7" t="s">
        <v>171</v>
      </c>
      <c r="K12" s="7">
        <f t="shared" si="1"/>
        <v>1905.28</v>
      </c>
      <c r="L12" s="7">
        <f t="shared" si="2"/>
        <v>1905.28</v>
      </c>
      <c r="M12" s="7">
        <f t="shared" si="3"/>
        <v>0</v>
      </c>
      <c r="N12" s="8">
        <f t="shared" si="4"/>
        <v>15.32088888888889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15" customHeight="1" x14ac:dyDescent="0.2">
      <c r="A13" s="4" t="s">
        <v>87</v>
      </c>
      <c r="B13" s="5" t="s">
        <v>75</v>
      </c>
      <c r="C13" s="6" t="s">
        <v>26</v>
      </c>
      <c r="D13" s="7">
        <v>2600</v>
      </c>
      <c r="E13" s="7">
        <v>0</v>
      </c>
      <c r="F13" s="7">
        <f t="shared" si="0"/>
        <v>2600</v>
      </c>
      <c r="G13" s="7">
        <v>0</v>
      </c>
      <c r="H13" s="7" t="s">
        <v>172</v>
      </c>
      <c r="I13" s="7" t="s">
        <v>172</v>
      </c>
      <c r="J13" s="7" t="s">
        <v>172</v>
      </c>
      <c r="K13" s="7">
        <f t="shared" si="1"/>
        <v>2470</v>
      </c>
      <c r="L13" s="7">
        <f t="shared" si="2"/>
        <v>2470</v>
      </c>
      <c r="M13" s="7">
        <f t="shared" si="3"/>
        <v>0</v>
      </c>
      <c r="N13" s="8">
        <f t="shared" si="4"/>
        <v>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15" customHeight="1" x14ac:dyDescent="0.2">
      <c r="A14" s="4" t="s">
        <v>88</v>
      </c>
      <c r="B14" s="5" t="s">
        <v>75</v>
      </c>
      <c r="C14" s="6" t="s">
        <v>27</v>
      </c>
      <c r="D14" s="7">
        <v>500</v>
      </c>
      <c r="E14" s="7">
        <v>0</v>
      </c>
      <c r="F14" s="7">
        <f t="shared" si="0"/>
        <v>500</v>
      </c>
      <c r="G14" s="7">
        <v>0</v>
      </c>
      <c r="H14" s="7">
        <v>0</v>
      </c>
      <c r="I14" s="7">
        <v>0</v>
      </c>
      <c r="J14" s="7">
        <v>0</v>
      </c>
      <c r="K14" s="7">
        <f t="shared" si="1"/>
        <v>500</v>
      </c>
      <c r="L14" s="7">
        <f t="shared" si="2"/>
        <v>500</v>
      </c>
      <c r="M14" s="7">
        <f t="shared" si="3"/>
        <v>0</v>
      </c>
      <c r="N14" s="8">
        <f t="shared" si="4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15" customHeight="1" x14ac:dyDescent="0.2">
      <c r="A15" s="4" t="s">
        <v>89</v>
      </c>
      <c r="B15" s="5" t="s">
        <v>75</v>
      </c>
      <c r="C15" s="6" t="s">
        <v>28</v>
      </c>
      <c r="D15" s="7">
        <v>500</v>
      </c>
      <c r="E15" s="7">
        <v>0</v>
      </c>
      <c r="F15" s="7">
        <f t="shared" si="0"/>
        <v>500</v>
      </c>
      <c r="G15" s="7">
        <v>0</v>
      </c>
      <c r="H15" s="7">
        <v>0</v>
      </c>
      <c r="I15" s="7">
        <v>0</v>
      </c>
      <c r="J15" s="7">
        <v>0</v>
      </c>
      <c r="K15" s="7">
        <f t="shared" si="1"/>
        <v>500</v>
      </c>
      <c r="L15" s="7">
        <f t="shared" si="2"/>
        <v>500</v>
      </c>
      <c r="M15" s="7">
        <f t="shared" si="3"/>
        <v>0</v>
      </c>
      <c r="N15" s="8">
        <f t="shared" si="4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15" customHeight="1" x14ac:dyDescent="0.2">
      <c r="A16" s="4" t="s">
        <v>90</v>
      </c>
      <c r="B16" s="5" t="s">
        <v>75</v>
      </c>
      <c r="C16" s="6" t="s">
        <v>29</v>
      </c>
      <c r="D16" s="7">
        <v>250</v>
      </c>
      <c r="E16" s="7">
        <v>0</v>
      </c>
      <c r="F16" s="7">
        <f t="shared" si="0"/>
        <v>250</v>
      </c>
      <c r="G16" s="7">
        <v>0</v>
      </c>
      <c r="H16" s="7">
        <v>0</v>
      </c>
      <c r="I16" s="7">
        <v>0</v>
      </c>
      <c r="J16" s="7">
        <v>0</v>
      </c>
      <c r="K16" s="7">
        <f t="shared" si="1"/>
        <v>250</v>
      </c>
      <c r="L16" s="7">
        <f t="shared" si="2"/>
        <v>250</v>
      </c>
      <c r="M16" s="7">
        <f t="shared" si="3"/>
        <v>0</v>
      </c>
      <c r="N16" s="8">
        <f t="shared" si="4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15" customHeight="1" x14ac:dyDescent="0.2">
      <c r="A17" s="4" t="s">
        <v>91</v>
      </c>
      <c r="B17" s="5" t="s">
        <v>75</v>
      </c>
      <c r="C17" s="6" t="s">
        <v>30</v>
      </c>
      <c r="D17" s="7">
        <v>1000</v>
      </c>
      <c r="E17" s="7">
        <v>0</v>
      </c>
      <c r="F17" s="7">
        <f t="shared" si="0"/>
        <v>1000</v>
      </c>
      <c r="G17" s="7">
        <v>0</v>
      </c>
      <c r="H17" s="7">
        <v>0</v>
      </c>
      <c r="I17" s="7">
        <v>0</v>
      </c>
      <c r="J17" s="7">
        <v>0</v>
      </c>
      <c r="K17" s="7">
        <f t="shared" si="1"/>
        <v>1000</v>
      </c>
      <c r="L17" s="7">
        <f t="shared" si="2"/>
        <v>1000</v>
      </c>
      <c r="M17" s="7">
        <f t="shared" si="3"/>
        <v>0</v>
      </c>
      <c r="N17" s="8">
        <f t="shared" si="4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15" customHeight="1" x14ac:dyDescent="0.2">
      <c r="A18" s="4" t="s">
        <v>92</v>
      </c>
      <c r="B18" s="5" t="s">
        <v>75</v>
      </c>
      <c r="C18" s="6" t="s">
        <v>31</v>
      </c>
      <c r="D18" s="7">
        <v>1000</v>
      </c>
      <c r="E18" s="7">
        <v>0</v>
      </c>
      <c r="F18" s="7">
        <f t="shared" si="0"/>
        <v>1000</v>
      </c>
      <c r="G18" s="7">
        <v>0</v>
      </c>
      <c r="H18" s="7">
        <v>0</v>
      </c>
      <c r="I18" s="7">
        <v>0</v>
      </c>
      <c r="J18" s="7">
        <v>0</v>
      </c>
      <c r="K18" s="7">
        <f t="shared" si="1"/>
        <v>1000</v>
      </c>
      <c r="L18" s="7">
        <f t="shared" si="2"/>
        <v>1000</v>
      </c>
      <c r="M18" s="7">
        <f t="shared" si="3"/>
        <v>0</v>
      </c>
      <c r="N18" s="8">
        <f t="shared" si="4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15" customHeight="1" x14ac:dyDescent="0.2">
      <c r="A19" s="4" t="s">
        <v>93</v>
      </c>
      <c r="B19" s="5" t="s">
        <v>75</v>
      </c>
      <c r="C19" s="6" t="s">
        <v>32</v>
      </c>
      <c r="D19" s="7">
        <v>1500</v>
      </c>
      <c r="E19" s="7">
        <v>0</v>
      </c>
      <c r="F19" s="7">
        <f t="shared" si="0"/>
        <v>1500</v>
      </c>
      <c r="G19" s="7">
        <v>0</v>
      </c>
      <c r="H19" s="7">
        <v>0</v>
      </c>
      <c r="I19" s="7">
        <v>0</v>
      </c>
      <c r="J19" s="7">
        <v>0</v>
      </c>
      <c r="K19" s="7">
        <f t="shared" si="1"/>
        <v>1500</v>
      </c>
      <c r="L19" s="7">
        <f t="shared" si="2"/>
        <v>1500</v>
      </c>
      <c r="M19" s="7">
        <f t="shared" si="3"/>
        <v>0</v>
      </c>
      <c r="N19" s="8">
        <f>((I19/F19)*100)</f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15" customHeight="1" x14ac:dyDescent="0.2">
      <c r="A20" s="4" t="s">
        <v>94</v>
      </c>
      <c r="B20" s="5" t="s">
        <v>75</v>
      </c>
      <c r="C20" s="6" t="s">
        <v>33</v>
      </c>
      <c r="D20" s="7">
        <v>1000</v>
      </c>
      <c r="E20" s="7">
        <v>0</v>
      </c>
      <c r="F20" s="7">
        <f t="shared" si="0"/>
        <v>1000</v>
      </c>
      <c r="G20" s="7">
        <v>0</v>
      </c>
      <c r="H20" s="7">
        <v>0</v>
      </c>
      <c r="I20" s="7">
        <v>0</v>
      </c>
      <c r="J20" s="7">
        <v>0</v>
      </c>
      <c r="K20" s="7">
        <f t="shared" si="1"/>
        <v>1000</v>
      </c>
      <c r="L20" s="7">
        <f t="shared" si="2"/>
        <v>1000</v>
      </c>
      <c r="M20" s="7">
        <f>+H20-J20</f>
        <v>0</v>
      </c>
      <c r="N20" s="8">
        <f t="shared" si="4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15" customHeight="1" x14ac:dyDescent="0.2">
      <c r="A21" s="4" t="s">
        <v>95</v>
      </c>
      <c r="B21" s="5" t="s">
        <v>75</v>
      </c>
      <c r="C21" s="6" t="s">
        <v>34</v>
      </c>
      <c r="D21" s="7">
        <v>500</v>
      </c>
      <c r="E21" s="7">
        <v>0</v>
      </c>
      <c r="F21" s="7">
        <f t="shared" si="0"/>
        <v>500</v>
      </c>
      <c r="G21" s="7">
        <v>0</v>
      </c>
      <c r="H21" s="7">
        <v>0</v>
      </c>
      <c r="I21" s="7">
        <v>0</v>
      </c>
      <c r="J21" s="7">
        <v>0</v>
      </c>
      <c r="K21" s="7">
        <f t="shared" si="1"/>
        <v>500</v>
      </c>
      <c r="L21" s="7">
        <f t="shared" si="2"/>
        <v>500</v>
      </c>
      <c r="M21" s="7">
        <f t="shared" si="3"/>
        <v>0</v>
      </c>
      <c r="N21" s="8">
        <f t="shared" si="4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15" customHeight="1" x14ac:dyDescent="0.2">
      <c r="A22" s="4" t="s">
        <v>96</v>
      </c>
      <c r="B22" s="5" t="s">
        <v>75</v>
      </c>
      <c r="C22" s="6" t="s">
        <v>35</v>
      </c>
      <c r="D22" s="7">
        <v>1000</v>
      </c>
      <c r="E22" s="7">
        <v>0</v>
      </c>
      <c r="F22" s="7">
        <f t="shared" si="0"/>
        <v>1000</v>
      </c>
      <c r="G22" s="7">
        <v>0</v>
      </c>
      <c r="H22" s="7">
        <v>0</v>
      </c>
      <c r="I22" s="7">
        <v>0</v>
      </c>
      <c r="J22" s="7">
        <v>0</v>
      </c>
      <c r="K22" s="7">
        <f t="shared" si="1"/>
        <v>1000</v>
      </c>
      <c r="L22" s="7">
        <f t="shared" si="2"/>
        <v>1000</v>
      </c>
      <c r="M22" s="7">
        <f t="shared" si="3"/>
        <v>0</v>
      </c>
      <c r="N22" s="8">
        <f t="shared" si="4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7.15" customHeight="1" x14ac:dyDescent="0.2">
      <c r="A23" s="4" t="s">
        <v>97</v>
      </c>
      <c r="B23" s="5" t="s">
        <v>75</v>
      </c>
      <c r="C23" s="6" t="s">
        <v>36</v>
      </c>
      <c r="D23" s="7">
        <v>100</v>
      </c>
      <c r="E23" s="7">
        <v>0</v>
      </c>
      <c r="F23" s="7">
        <f t="shared" si="0"/>
        <v>100</v>
      </c>
      <c r="G23" s="7">
        <v>0</v>
      </c>
      <c r="H23" s="7">
        <v>0</v>
      </c>
      <c r="I23" s="7">
        <v>0</v>
      </c>
      <c r="J23" s="7">
        <v>0</v>
      </c>
      <c r="K23" s="7">
        <f t="shared" si="1"/>
        <v>100</v>
      </c>
      <c r="L23" s="7">
        <f t="shared" si="2"/>
        <v>100</v>
      </c>
      <c r="M23" s="7">
        <f t="shared" si="3"/>
        <v>0</v>
      </c>
      <c r="N23" s="8">
        <f t="shared" si="4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7.15" customHeight="1" x14ac:dyDescent="0.2">
      <c r="A24" s="4" t="s">
        <v>98</v>
      </c>
      <c r="B24" s="5" t="s">
        <v>75</v>
      </c>
      <c r="C24" s="6" t="s">
        <v>37</v>
      </c>
      <c r="D24" s="7">
        <v>400</v>
      </c>
      <c r="E24" s="7">
        <v>0</v>
      </c>
      <c r="F24" s="7">
        <f t="shared" si="0"/>
        <v>400</v>
      </c>
      <c r="G24" s="7">
        <v>0</v>
      </c>
      <c r="H24" s="7">
        <v>0</v>
      </c>
      <c r="I24" s="7">
        <v>0</v>
      </c>
      <c r="J24" s="7">
        <v>0</v>
      </c>
      <c r="K24" s="7">
        <f t="shared" si="1"/>
        <v>400</v>
      </c>
      <c r="L24" s="7">
        <f t="shared" si="2"/>
        <v>400</v>
      </c>
      <c r="M24" s="7">
        <f>+H24-J24</f>
        <v>0</v>
      </c>
      <c r="N24" s="8">
        <f t="shared" si="4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15" customHeight="1" x14ac:dyDescent="0.2">
      <c r="A25" s="4" t="s">
        <v>99</v>
      </c>
      <c r="B25" s="5" t="s">
        <v>155</v>
      </c>
      <c r="C25" s="6" t="s">
        <v>38</v>
      </c>
      <c r="D25" s="7">
        <v>4000</v>
      </c>
      <c r="E25" s="7">
        <v>0</v>
      </c>
      <c r="F25" s="7">
        <f t="shared" si="0"/>
        <v>4000</v>
      </c>
      <c r="G25" s="7">
        <v>0</v>
      </c>
      <c r="H25" s="7">
        <v>0</v>
      </c>
      <c r="I25" s="7">
        <v>0</v>
      </c>
      <c r="J25" s="7">
        <v>0</v>
      </c>
      <c r="K25" s="7">
        <f t="shared" si="1"/>
        <v>4000</v>
      </c>
      <c r="L25" s="7">
        <f t="shared" si="2"/>
        <v>4000</v>
      </c>
      <c r="M25" s="7">
        <f>+H25-J25</f>
        <v>0</v>
      </c>
      <c r="N25" s="8">
        <f>((I25/F25)*100)</f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7.15" customHeight="1" x14ac:dyDescent="0.2">
      <c r="A26" s="4" t="s">
        <v>100</v>
      </c>
      <c r="B26" s="5" t="s">
        <v>155</v>
      </c>
      <c r="C26" s="6" t="s">
        <v>39</v>
      </c>
      <c r="D26" s="7">
        <v>50</v>
      </c>
      <c r="E26" s="7">
        <v>0</v>
      </c>
      <c r="F26" s="7">
        <f t="shared" si="0"/>
        <v>50</v>
      </c>
      <c r="G26" s="7">
        <v>0</v>
      </c>
      <c r="H26" s="7">
        <v>0</v>
      </c>
      <c r="I26" s="7">
        <v>0</v>
      </c>
      <c r="J26" s="7">
        <v>0</v>
      </c>
      <c r="K26" s="7">
        <f t="shared" si="1"/>
        <v>50</v>
      </c>
      <c r="L26" s="7">
        <f t="shared" si="2"/>
        <v>50</v>
      </c>
      <c r="M26" s="7">
        <f t="shared" ref="M26:M48" si="5">+H26-J26</f>
        <v>0</v>
      </c>
      <c r="N26" s="8">
        <f t="shared" si="4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15" customHeight="1" x14ac:dyDescent="0.2">
      <c r="A27" s="4" t="s">
        <v>101</v>
      </c>
      <c r="B27" s="5" t="s">
        <v>155</v>
      </c>
      <c r="C27" s="6" t="s">
        <v>40</v>
      </c>
      <c r="D27" s="7">
        <v>3500</v>
      </c>
      <c r="E27" s="7">
        <v>0</v>
      </c>
      <c r="F27" s="7">
        <f t="shared" si="0"/>
        <v>3500</v>
      </c>
      <c r="G27" s="7">
        <v>0</v>
      </c>
      <c r="H27" s="7">
        <v>0</v>
      </c>
      <c r="I27" s="7">
        <v>0</v>
      </c>
      <c r="J27" s="7">
        <v>0</v>
      </c>
      <c r="K27" s="7">
        <f t="shared" si="1"/>
        <v>3500</v>
      </c>
      <c r="L27" s="7">
        <f t="shared" si="2"/>
        <v>3500</v>
      </c>
      <c r="M27" s="7">
        <f t="shared" si="5"/>
        <v>0</v>
      </c>
      <c r="N27" s="8">
        <f t="shared" si="4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7.15" customHeight="1" x14ac:dyDescent="0.2">
      <c r="A28" s="4" t="s">
        <v>102</v>
      </c>
      <c r="B28" s="5" t="s">
        <v>155</v>
      </c>
      <c r="C28" s="6" t="s">
        <v>41</v>
      </c>
      <c r="D28" s="7">
        <v>100</v>
      </c>
      <c r="E28" s="7">
        <v>0</v>
      </c>
      <c r="F28" s="7">
        <f t="shared" si="0"/>
        <v>100</v>
      </c>
      <c r="G28" s="7">
        <v>0</v>
      </c>
      <c r="H28" s="7" t="s">
        <v>173</v>
      </c>
      <c r="I28" s="7" t="s">
        <v>173</v>
      </c>
      <c r="J28" s="7" t="s">
        <v>173</v>
      </c>
      <c r="K28" s="7">
        <f t="shared" si="1"/>
        <v>92.15</v>
      </c>
      <c r="L28" s="7">
        <f t="shared" si="2"/>
        <v>92.15</v>
      </c>
      <c r="M28" s="7">
        <f t="shared" si="5"/>
        <v>0</v>
      </c>
      <c r="N28" s="8">
        <f t="shared" si="4"/>
        <v>7.85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7.15" customHeight="1" x14ac:dyDescent="0.2">
      <c r="A29" s="4" t="s">
        <v>103</v>
      </c>
      <c r="B29" s="5" t="s">
        <v>155</v>
      </c>
      <c r="C29" s="6" t="s">
        <v>42</v>
      </c>
      <c r="D29" s="7">
        <v>500</v>
      </c>
      <c r="E29" s="7">
        <v>0</v>
      </c>
      <c r="F29" s="7">
        <f t="shared" si="0"/>
        <v>500</v>
      </c>
      <c r="G29" s="7">
        <v>0</v>
      </c>
      <c r="H29" s="7">
        <v>0</v>
      </c>
      <c r="I29" s="7">
        <v>0</v>
      </c>
      <c r="J29" s="7">
        <v>0</v>
      </c>
      <c r="K29" s="7">
        <f t="shared" si="1"/>
        <v>500</v>
      </c>
      <c r="L29" s="7">
        <f t="shared" si="2"/>
        <v>500</v>
      </c>
      <c r="M29" s="7">
        <f t="shared" si="5"/>
        <v>0</v>
      </c>
      <c r="N29" s="8">
        <f t="shared" si="4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7.15" customHeight="1" x14ac:dyDescent="0.2">
      <c r="A30" s="4" t="s">
        <v>104</v>
      </c>
      <c r="B30" s="5" t="s">
        <v>155</v>
      </c>
      <c r="C30" s="6" t="s">
        <v>43</v>
      </c>
      <c r="D30" s="7">
        <v>500</v>
      </c>
      <c r="E30" s="7">
        <v>0</v>
      </c>
      <c r="F30" s="7">
        <f t="shared" si="0"/>
        <v>500</v>
      </c>
      <c r="G30" s="7">
        <v>0</v>
      </c>
      <c r="H30" s="7">
        <v>0</v>
      </c>
      <c r="I30" s="7">
        <v>0</v>
      </c>
      <c r="J30" s="7">
        <v>0</v>
      </c>
      <c r="K30" s="7">
        <f t="shared" si="1"/>
        <v>500</v>
      </c>
      <c r="L30" s="7">
        <f t="shared" si="2"/>
        <v>500</v>
      </c>
      <c r="M30" s="7">
        <f t="shared" si="5"/>
        <v>0</v>
      </c>
      <c r="N30" s="8">
        <f>((I30/F30)*100)</f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7.15" customHeight="1" x14ac:dyDescent="0.2">
      <c r="A31" s="4" t="s">
        <v>105</v>
      </c>
      <c r="B31" s="5" t="s">
        <v>155</v>
      </c>
      <c r="C31" s="6" t="s">
        <v>44</v>
      </c>
      <c r="D31" s="7">
        <v>600</v>
      </c>
      <c r="E31" s="7">
        <v>0</v>
      </c>
      <c r="F31" s="7">
        <f t="shared" si="0"/>
        <v>600</v>
      </c>
      <c r="G31" s="7">
        <v>0</v>
      </c>
      <c r="H31" s="7">
        <v>0</v>
      </c>
      <c r="I31" s="7">
        <v>0</v>
      </c>
      <c r="J31" s="7">
        <v>0</v>
      </c>
      <c r="K31" s="7">
        <f t="shared" si="1"/>
        <v>600</v>
      </c>
      <c r="L31" s="7">
        <f t="shared" si="2"/>
        <v>600</v>
      </c>
      <c r="M31" s="7">
        <f t="shared" si="5"/>
        <v>0</v>
      </c>
      <c r="N31" s="8">
        <f t="shared" si="4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15" customHeight="1" x14ac:dyDescent="0.2">
      <c r="A32" s="4" t="s">
        <v>106</v>
      </c>
      <c r="B32" s="5" t="s">
        <v>156</v>
      </c>
      <c r="C32" s="6" t="s">
        <v>45</v>
      </c>
      <c r="D32" s="7">
        <v>7050.84</v>
      </c>
      <c r="E32" s="7">
        <v>0</v>
      </c>
      <c r="F32" s="7">
        <f t="shared" si="0"/>
        <v>7050.84</v>
      </c>
      <c r="G32" s="7">
        <v>0</v>
      </c>
      <c r="H32" s="7" t="s">
        <v>174</v>
      </c>
      <c r="I32" s="7" t="s">
        <v>174</v>
      </c>
      <c r="J32" s="7" t="s">
        <v>174</v>
      </c>
      <c r="K32" s="7">
        <f t="shared" si="1"/>
        <v>5875.7</v>
      </c>
      <c r="L32" s="7">
        <f t="shared" si="2"/>
        <v>5875.7</v>
      </c>
      <c r="M32" s="7">
        <f t="shared" si="5"/>
        <v>0</v>
      </c>
      <c r="N32" s="8">
        <f t="shared" si="4"/>
        <v>16.666666666666668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7.15" customHeight="1" x14ac:dyDescent="0.2">
      <c r="A33" s="4" t="s">
        <v>107</v>
      </c>
      <c r="B33" s="5" t="s">
        <v>156</v>
      </c>
      <c r="C33" s="6" t="s">
        <v>46</v>
      </c>
      <c r="D33" s="7">
        <v>1</v>
      </c>
      <c r="E33" s="7">
        <v>0</v>
      </c>
      <c r="F33" s="7">
        <f t="shared" si="0"/>
        <v>1</v>
      </c>
      <c r="G33" s="7">
        <v>0</v>
      </c>
      <c r="H33" s="7">
        <v>0</v>
      </c>
      <c r="I33" s="7">
        <v>0</v>
      </c>
      <c r="J33" s="7">
        <v>0</v>
      </c>
      <c r="K33" s="7">
        <f t="shared" si="1"/>
        <v>1</v>
      </c>
      <c r="L33" s="7">
        <f t="shared" si="2"/>
        <v>1</v>
      </c>
      <c r="M33" s="7">
        <f t="shared" si="5"/>
        <v>0</v>
      </c>
      <c r="N33" s="8">
        <f t="shared" si="4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7.15" customHeight="1" x14ac:dyDescent="0.2">
      <c r="A34" s="4" t="s">
        <v>108</v>
      </c>
      <c r="B34" s="5" t="s">
        <v>156</v>
      </c>
      <c r="C34" s="6" t="s">
        <v>47</v>
      </c>
      <c r="D34" s="7">
        <v>584.91</v>
      </c>
      <c r="E34" s="7">
        <v>0</v>
      </c>
      <c r="F34" s="7">
        <f t="shared" si="0"/>
        <v>584.91</v>
      </c>
      <c r="G34" s="7">
        <v>0</v>
      </c>
      <c r="H34" s="7" t="s">
        <v>175</v>
      </c>
      <c r="I34" s="7" t="s">
        <v>175</v>
      </c>
      <c r="J34" s="7" t="s">
        <v>175</v>
      </c>
      <c r="K34" s="7">
        <f t="shared" si="1"/>
        <v>535.31999999999994</v>
      </c>
      <c r="L34" s="7">
        <f t="shared" si="2"/>
        <v>535.31999999999994</v>
      </c>
      <c r="M34" s="7">
        <f t="shared" si="5"/>
        <v>0</v>
      </c>
      <c r="N34" s="8">
        <f t="shared" si="4"/>
        <v>8.4782274196030176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7.15" customHeight="1" x14ac:dyDescent="0.2">
      <c r="A35" s="4" t="s">
        <v>109</v>
      </c>
      <c r="B35" s="5" t="s">
        <v>157</v>
      </c>
      <c r="C35" s="6" t="s">
        <v>15</v>
      </c>
      <c r="D35" s="7">
        <v>45924</v>
      </c>
      <c r="E35" s="7">
        <v>0</v>
      </c>
      <c r="F35" s="7">
        <f t="shared" si="0"/>
        <v>45924</v>
      </c>
      <c r="G35" s="7">
        <v>0</v>
      </c>
      <c r="H35" s="7" t="s">
        <v>176</v>
      </c>
      <c r="I35" s="7" t="s">
        <v>176</v>
      </c>
      <c r="J35" s="7" t="s">
        <v>176</v>
      </c>
      <c r="K35" s="7">
        <f t="shared" si="1"/>
        <v>42097</v>
      </c>
      <c r="L35" s="7">
        <f t="shared" si="2"/>
        <v>42097</v>
      </c>
      <c r="M35" s="7">
        <f>+H35-J35</f>
        <v>0</v>
      </c>
      <c r="N35" s="8">
        <f t="shared" si="4"/>
        <v>8.3333333333333321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15" customHeight="1" x14ac:dyDescent="0.2">
      <c r="A36" s="4" t="s">
        <v>110</v>
      </c>
      <c r="B36" s="5" t="s">
        <v>157</v>
      </c>
      <c r="C36" s="6" t="s">
        <v>48</v>
      </c>
      <c r="D36" s="7">
        <v>4327.04</v>
      </c>
      <c r="E36" s="7">
        <v>0</v>
      </c>
      <c r="F36" s="7">
        <f t="shared" si="0"/>
        <v>4327.04</v>
      </c>
      <c r="G36" s="7">
        <v>0</v>
      </c>
      <c r="H36" s="7" t="s">
        <v>177</v>
      </c>
      <c r="I36" s="7" t="s">
        <v>177</v>
      </c>
      <c r="J36" s="7" t="s">
        <v>177</v>
      </c>
      <c r="K36" s="7">
        <f t="shared" si="1"/>
        <v>4008.13</v>
      </c>
      <c r="L36" s="7">
        <f t="shared" si="2"/>
        <v>4008.13</v>
      </c>
      <c r="M36" s="7">
        <f t="shared" si="5"/>
        <v>0</v>
      </c>
      <c r="N36" s="8">
        <f t="shared" si="4"/>
        <v>7.3701652862002671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7.15" customHeight="1" x14ac:dyDescent="0.2">
      <c r="A37" s="4" t="s">
        <v>111</v>
      </c>
      <c r="B37" s="5" t="s">
        <v>157</v>
      </c>
      <c r="C37" s="6" t="s">
        <v>49</v>
      </c>
      <c r="D37" s="7">
        <v>2750.04</v>
      </c>
      <c r="E37" s="7">
        <v>0</v>
      </c>
      <c r="F37" s="7">
        <f t="shared" si="0"/>
        <v>2750.04</v>
      </c>
      <c r="G37" s="7">
        <v>0</v>
      </c>
      <c r="H37" s="7" t="s">
        <v>167</v>
      </c>
      <c r="I37" s="7" t="s">
        <v>167</v>
      </c>
      <c r="J37" s="7" t="s">
        <v>167</v>
      </c>
      <c r="K37" s="7">
        <f t="shared" si="1"/>
        <v>2558.39</v>
      </c>
      <c r="L37" s="7">
        <f t="shared" si="2"/>
        <v>2558.39</v>
      </c>
      <c r="M37" s="7">
        <f t="shared" si="5"/>
        <v>0</v>
      </c>
      <c r="N37" s="8">
        <f t="shared" si="4"/>
        <v>6.9689895419702985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7.15" customHeight="1" x14ac:dyDescent="0.2">
      <c r="A38" s="4" t="s">
        <v>112</v>
      </c>
      <c r="B38" s="5" t="s">
        <v>157</v>
      </c>
      <c r="C38" s="6" t="s">
        <v>50</v>
      </c>
      <c r="D38" s="7">
        <v>500</v>
      </c>
      <c r="E38" s="7">
        <v>0</v>
      </c>
      <c r="F38" s="7">
        <f t="shared" si="0"/>
        <v>500</v>
      </c>
      <c r="G38" s="7">
        <v>0</v>
      </c>
      <c r="H38" s="7">
        <v>0</v>
      </c>
      <c r="I38" s="7">
        <v>0</v>
      </c>
      <c r="J38" s="7">
        <v>0</v>
      </c>
      <c r="K38" s="7">
        <f t="shared" si="1"/>
        <v>500</v>
      </c>
      <c r="L38" s="7">
        <f t="shared" si="2"/>
        <v>500</v>
      </c>
      <c r="M38" s="7">
        <f t="shared" si="5"/>
        <v>0</v>
      </c>
      <c r="N38" s="8">
        <f t="shared" si="4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.15" customHeight="1" x14ac:dyDescent="0.2">
      <c r="A39" s="4" t="s">
        <v>113</v>
      </c>
      <c r="B39" s="5" t="s">
        <v>157</v>
      </c>
      <c r="C39" s="6" t="s">
        <v>18</v>
      </c>
      <c r="D39" s="7">
        <v>5120.5200000000004</v>
      </c>
      <c r="E39" s="7">
        <v>0</v>
      </c>
      <c r="F39" s="7">
        <f t="shared" si="0"/>
        <v>5120.5200000000004</v>
      </c>
      <c r="G39" s="7">
        <v>0</v>
      </c>
      <c r="H39" s="7" t="s">
        <v>178</v>
      </c>
      <c r="I39" s="7" t="s">
        <v>178</v>
      </c>
      <c r="J39" s="7" t="s">
        <v>178</v>
      </c>
      <c r="K39" s="7">
        <f t="shared" si="1"/>
        <v>4693.8100000000004</v>
      </c>
      <c r="L39" s="7">
        <f t="shared" si="2"/>
        <v>4693.8100000000004</v>
      </c>
      <c r="M39" s="7">
        <f t="shared" si="5"/>
        <v>0</v>
      </c>
      <c r="N39" s="8">
        <f>((I39/F39)*100)</f>
        <v>8.3333333333333321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15" customHeight="1" x14ac:dyDescent="0.2">
      <c r="A40" s="4" t="s">
        <v>114</v>
      </c>
      <c r="B40" s="5" t="s">
        <v>157</v>
      </c>
      <c r="C40" s="6" t="s">
        <v>19</v>
      </c>
      <c r="D40" s="7">
        <v>3824.68</v>
      </c>
      <c r="E40" s="7">
        <v>0</v>
      </c>
      <c r="F40" s="7">
        <f t="shared" si="0"/>
        <v>3824.68</v>
      </c>
      <c r="G40" s="7">
        <v>0</v>
      </c>
      <c r="H40" s="7" t="s">
        <v>179</v>
      </c>
      <c r="I40" s="7" t="s">
        <v>179</v>
      </c>
      <c r="J40" s="7" t="s">
        <v>179</v>
      </c>
      <c r="K40" s="7">
        <f t="shared" si="1"/>
        <v>3749.6299999999997</v>
      </c>
      <c r="L40" s="7">
        <f t="shared" si="2"/>
        <v>3749.6299999999997</v>
      </c>
      <c r="M40" s="7">
        <f t="shared" si="5"/>
        <v>0</v>
      </c>
      <c r="N40" s="8">
        <f t="shared" si="4"/>
        <v>1.9622556658334815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15" customHeight="1" x14ac:dyDescent="0.2">
      <c r="A41" s="4" t="s">
        <v>115</v>
      </c>
      <c r="B41" s="5" t="s">
        <v>157</v>
      </c>
      <c r="C41" s="6" t="s">
        <v>51</v>
      </c>
      <c r="D41" s="7">
        <v>4371.58</v>
      </c>
      <c r="E41" s="7">
        <v>0</v>
      </c>
      <c r="F41" s="7">
        <f t="shared" si="0"/>
        <v>4371.58</v>
      </c>
      <c r="G41" s="7">
        <v>0</v>
      </c>
      <c r="H41" s="7">
        <v>0</v>
      </c>
      <c r="I41" s="7">
        <v>0</v>
      </c>
      <c r="J41" s="7">
        <v>0</v>
      </c>
      <c r="K41" s="7">
        <f t="shared" si="1"/>
        <v>4371.58</v>
      </c>
      <c r="L41" s="7">
        <f t="shared" si="2"/>
        <v>4371.58</v>
      </c>
      <c r="M41" s="7">
        <f t="shared" si="5"/>
        <v>0</v>
      </c>
      <c r="N41" s="8">
        <f t="shared" si="4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7.15" customHeight="1" x14ac:dyDescent="0.2">
      <c r="A42" s="4" t="s">
        <v>116</v>
      </c>
      <c r="B42" s="5" t="s">
        <v>158</v>
      </c>
      <c r="C42" s="6" t="s">
        <v>52</v>
      </c>
      <c r="D42" s="7">
        <v>2000</v>
      </c>
      <c r="E42" s="7">
        <v>0</v>
      </c>
      <c r="F42" s="7">
        <f t="shared" si="0"/>
        <v>2000</v>
      </c>
      <c r="G42" s="7">
        <v>0</v>
      </c>
      <c r="H42" s="7" t="s">
        <v>180</v>
      </c>
      <c r="I42" s="7" t="s">
        <v>180</v>
      </c>
      <c r="J42" s="7">
        <v>0</v>
      </c>
      <c r="K42" s="7">
        <f t="shared" si="1"/>
        <v>1870.58</v>
      </c>
      <c r="L42" s="7">
        <f t="shared" si="2"/>
        <v>1870.58</v>
      </c>
      <c r="M42" s="7">
        <f t="shared" si="5"/>
        <v>129.41999999999999</v>
      </c>
      <c r="N42" s="8">
        <f t="shared" si="4"/>
        <v>6.4709999999999992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7.15" customHeight="1" x14ac:dyDescent="0.2">
      <c r="A43" s="4" t="s">
        <v>117</v>
      </c>
      <c r="B43" s="5" t="s">
        <v>158</v>
      </c>
      <c r="C43" s="6" t="s">
        <v>53</v>
      </c>
      <c r="D43" s="7">
        <v>3500</v>
      </c>
      <c r="E43" s="7">
        <v>0</v>
      </c>
      <c r="F43" s="7">
        <f>+D43+E43</f>
        <v>3500</v>
      </c>
      <c r="G43" s="7">
        <v>0</v>
      </c>
      <c r="H43" s="7" t="s">
        <v>181</v>
      </c>
      <c r="I43" s="7" t="s">
        <v>181</v>
      </c>
      <c r="J43" s="7" t="s">
        <v>181</v>
      </c>
      <c r="K43" s="7">
        <f t="shared" si="1"/>
        <v>3321.63</v>
      </c>
      <c r="L43" s="7">
        <f t="shared" si="2"/>
        <v>3321.63</v>
      </c>
      <c r="M43" s="7">
        <f t="shared" si="5"/>
        <v>0</v>
      </c>
      <c r="N43" s="8">
        <f t="shared" si="4"/>
        <v>5.0962857142857141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7.15" customHeight="1" x14ac:dyDescent="0.2">
      <c r="A44" s="4" t="s">
        <v>118</v>
      </c>
      <c r="B44" s="5" t="s">
        <v>158</v>
      </c>
      <c r="C44" s="6" t="s">
        <v>21</v>
      </c>
      <c r="D44" s="7">
        <v>360</v>
      </c>
      <c r="E44" s="7">
        <v>0</v>
      </c>
      <c r="F44" s="7">
        <f t="shared" si="0"/>
        <v>360</v>
      </c>
      <c r="G44" s="7">
        <v>0</v>
      </c>
      <c r="H44" s="7" t="s">
        <v>182</v>
      </c>
      <c r="I44" s="7" t="s">
        <v>182</v>
      </c>
      <c r="J44" s="7" t="s">
        <v>182</v>
      </c>
      <c r="K44" s="7">
        <f t="shared" si="1"/>
        <v>300</v>
      </c>
      <c r="L44" s="7">
        <f t="shared" si="2"/>
        <v>300</v>
      </c>
      <c r="M44" s="7">
        <f>+H44-J44</f>
        <v>0</v>
      </c>
      <c r="N44" s="8">
        <f t="shared" si="4"/>
        <v>16.666666666666664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7.15" customHeight="1" x14ac:dyDescent="0.2">
      <c r="A45" s="4" t="s">
        <v>119</v>
      </c>
      <c r="B45" s="5" t="s">
        <v>158</v>
      </c>
      <c r="C45" s="6" t="s">
        <v>54</v>
      </c>
      <c r="D45" s="7">
        <v>10000</v>
      </c>
      <c r="E45" s="7">
        <v>0</v>
      </c>
      <c r="F45" s="7">
        <f t="shared" si="0"/>
        <v>10000</v>
      </c>
      <c r="G45" s="7">
        <v>0</v>
      </c>
      <c r="H45" s="7" t="s">
        <v>183</v>
      </c>
      <c r="I45" s="7" t="s">
        <v>183</v>
      </c>
      <c r="J45" s="7" t="s">
        <v>183</v>
      </c>
      <c r="K45" s="7">
        <f t="shared" si="1"/>
        <v>8500</v>
      </c>
      <c r="L45" s="7">
        <f t="shared" si="2"/>
        <v>8500</v>
      </c>
      <c r="M45" s="7">
        <f t="shared" si="5"/>
        <v>0</v>
      </c>
      <c r="N45" s="8">
        <f t="shared" si="4"/>
        <v>15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7.15" customHeight="1" x14ac:dyDescent="0.2">
      <c r="A46" s="4" t="s">
        <v>120</v>
      </c>
      <c r="B46" s="5" t="s">
        <v>158</v>
      </c>
      <c r="C46" s="6" t="s">
        <v>55</v>
      </c>
      <c r="D46" s="7">
        <v>3500</v>
      </c>
      <c r="E46" s="7">
        <v>0</v>
      </c>
      <c r="F46" s="7">
        <f t="shared" si="0"/>
        <v>3500</v>
      </c>
      <c r="G46" s="7">
        <v>0</v>
      </c>
      <c r="H46" s="7">
        <v>0</v>
      </c>
      <c r="I46" s="7">
        <v>0</v>
      </c>
      <c r="J46" s="7">
        <v>0</v>
      </c>
      <c r="K46" s="7">
        <f t="shared" si="1"/>
        <v>3500</v>
      </c>
      <c r="L46" s="7">
        <f t="shared" si="2"/>
        <v>3500</v>
      </c>
      <c r="M46" s="7">
        <f t="shared" si="5"/>
        <v>0</v>
      </c>
      <c r="N46" s="8">
        <f t="shared" si="4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7.15" customHeight="1" x14ac:dyDescent="0.2">
      <c r="A47" s="4" t="s">
        <v>121</v>
      </c>
      <c r="B47" s="5" t="s">
        <v>158</v>
      </c>
      <c r="C47" s="6" t="s">
        <v>56</v>
      </c>
      <c r="D47" s="7">
        <v>47621.760000000002</v>
      </c>
      <c r="E47" s="7">
        <v>0</v>
      </c>
      <c r="F47" s="7">
        <f t="shared" si="0"/>
        <v>47621.760000000002</v>
      </c>
      <c r="G47" s="7">
        <v>0</v>
      </c>
      <c r="H47" s="7" t="s">
        <v>184</v>
      </c>
      <c r="I47" s="7" t="s">
        <v>184</v>
      </c>
      <c r="J47" s="7" t="s">
        <v>184</v>
      </c>
      <c r="K47" s="7">
        <f t="shared" si="1"/>
        <v>40535.18</v>
      </c>
      <c r="L47" s="7">
        <f t="shared" si="2"/>
        <v>40535.18</v>
      </c>
      <c r="M47" s="7">
        <f t="shared" si="5"/>
        <v>0</v>
      </c>
      <c r="N47" s="8">
        <f t="shared" si="4"/>
        <v>14.880970379927158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7.15" customHeight="1" x14ac:dyDescent="0.2">
      <c r="A48" s="4" t="s">
        <v>122</v>
      </c>
      <c r="B48" s="5" t="s">
        <v>158</v>
      </c>
      <c r="C48" s="6" t="s">
        <v>57</v>
      </c>
      <c r="D48" s="7">
        <v>1000</v>
      </c>
      <c r="E48" s="7">
        <v>0</v>
      </c>
      <c r="F48" s="7">
        <f t="shared" si="0"/>
        <v>1000</v>
      </c>
      <c r="G48" s="7">
        <v>0</v>
      </c>
      <c r="H48" s="7">
        <v>0</v>
      </c>
      <c r="I48" s="7">
        <v>0</v>
      </c>
      <c r="J48" s="7">
        <v>0</v>
      </c>
      <c r="K48" s="7">
        <f t="shared" si="1"/>
        <v>1000</v>
      </c>
      <c r="L48" s="7">
        <f t="shared" si="2"/>
        <v>1000</v>
      </c>
      <c r="M48" s="7">
        <f>+H48-J48</f>
        <v>0</v>
      </c>
      <c r="N48" s="8">
        <f t="shared" si="4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7.15" customHeight="1" x14ac:dyDescent="0.2">
      <c r="A49" s="4" t="s">
        <v>123</v>
      </c>
      <c r="B49" s="5" t="s">
        <v>158</v>
      </c>
      <c r="C49" s="6" t="s">
        <v>58</v>
      </c>
      <c r="D49" s="7">
        <v>250</v>
      </c>
      <c r="E49" s="7">
        <v>0</v>
      </c>
      <c r="F49" s="7">
        <f t="shared" si="0"/>
        <v>250</v>
      </c>
      <c r="G49" s="7">
        <v>0</v>
      </c>
      <c r="H49" s="7">
        <v>0</v>
      </c>
      <c r="I49" s="7">
        <v>0</v>
      </c>
      <c r="J49" s="7">
        <v>0</v>
      </c>
      <c r="K49" s="7">
        <f t="shared" si="1"/>
        <v>250</v>
      </c>
      <c r="L49" s="7">
        <f t="shared" si="2"/>
        <v>250</v>
      </c>
      <c r="M49" s="7">
        <f>+H49-J49</f>
        <v>0</v>
      </c>
      <c r="N49" s="8">
        <f>((I49/F49)*100)</f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15" customHeight="1" x14ac:dyDescent="0.2">
      <c r="A50" s="4" t="s">
        <v>124</v>
      </c>
      <c r="B50" s="5" t="s">
        <v>158</v>
      </c>
      <c r="C50" s="6" t="s">
        <v>59</v>
      </c>
      <c r="D50" s="7">
        <v>1000</v>
      </c>
      <c r="E50" s="7">
        <v>0</v>
      </c>
      <c r="F50" s="7">
        <f t="shared" si="0"/>
        <v>1000</v>
      </c>
      <c r="G50" s="7">
        <v>0</v>
      </c>
      <c r="H50" s="7">
        <v>0</v>
      </c>
      <c r="I50" s="7">
        <v>0</v>
      </c>
      <c r="J50" s="7">
        <v>0</v>
      </c>
      <c r="K50" s="7">
        <f t="shared" si="1"/>
        <v>1000</v>
      </c>
      <c r="L50" s="7">
        <f t="shared" si="2"/>
        <v>1000</v>
      </c>
      <c r="M50" s="7">
        <f t="shared" ref="M50:M72" si="6">+H50-J50</f>
        <v>0</v>
      </c>
      <c r="N50" s="8">
        <f t="shared" si="4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7.15" customHeight="1" x14ac:dyDescent="0.2">
      <c r="A51" s="4" t="s">
        <v>125</v>
      </c>
      <c r="B51" s="5" t="s">
        <v>158</v>
      </c>
      <c r="C51" s="6" t="s">
        <v>60</v>
      </c>
      <c r="D51" s="7">
        <v>1000</v>
      </c>
      <c r="E51" s="7">
        <v>0</v>
      </c>
      <c r="F51" s="7">
        <f t="shared" si="0"/>
        <v>1000</v>
      </c>
      <c r="G51" s="7">
        <v>0</v>
      </c>
      <c r="H51" s="7">
        <v>0</v>
      </c>
      <c r="I51" s="7">
        <v>0</v>
      </c>
      <c r="J51" s="7">
        <v>0</v>
      </c>
      <c r="K51" s="7">
        <f t="shared" si="1"/>
        <v>1000</v>
      </c>
      <c r="L51" s="7">
        <f t="shared" si="2"/>
        <v>1000</v>
      </c>
      <c r="M51" s="7">
        <f t="shared" si="6"/>
        <v>0</v>
      </c>
      <c r="N51" s="8">
        <f t="shared" si="4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7.15" customHeight="1" x14ac:dyDescent="0.2">
      <c r="A52" s="4" t="s">
        <v>126</v>
      </c>
      <c r="B52" s="5" t="s">
        <v>158</v>
      </c>
      <c r="C52" s="6" t="s">
        <v>61</v>
      </c>
      <c r="D52" s="7">
        <v>200</v>
      </c>
      <c r="E52" s="7">
        <v>0</v>
      </c>
      <c r="F52" s="7">
        <f t="shared" si="0"/>
        <v>200</v>
      </c>
      <c r="G52" s="7">
        <v>0</v>
      </c>
      <c r="H52" s="7">
        <v>0</v>
      </c>
      <c r="I52" s="7">
        <v>0</v>
      </c>
      <c r="J52" s="7">
        <v>0</v>
      </c>
      <c r="K52" s="7">
        <f t="shared" si="1"/>
        <v>200</v>
      </c>
      <c r="L52" s="7">
        <f t="shared" si="2"/>
        <v>200</v>
      </c>
      <c r="M52" s="7">
        <f t="shared" si="6"/>
        <v>0</v>
      </c>
      <c r="N52" s="8">
        <f t="shared" si="4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7.15" customHeight="1" x14ac:dyDescent="0.2">
      <c r="A53" s="4" t="s">
        <v>127</v>
      </c>
      <c r="B53" s="5" t="s">
        <v>158</v>
      </c>
      <c r="C53" s="6" t="s">
        <v>28</v>
      </c>
      <c r="D53" s="7">
        <v>500</v>
      </c>
      <c r="E53" s="7">
        <v>0</v>
      </c>
      <c r="F53" s="7">
        <f t="shared" si="0"/>
        <v>500</v>
      </c>
      <c r="G53" s="7">
        <v>0</v>
      </c>
      <c r="H53" s="7">
        <v>0</v>
      </c>
      <c r="I53" s="7">
        <v>0</v>
      </c>
      <c r="J53" s="7">
        <v>0</v>
      </c>
      <c r="K53" s="7">
        <f t="shared" si="1"/>
        <v>500</v>
      </c>
      <c r="L53" s="7">
        <f t="shared" si="2"/>
        <v>500</v>
      </c>
      <c r="M53" s="7">
        <f t="shared" si="6"/>
        <v>0</v>
      </c>
      <c r="N53" s="8">
        <f t="shared" si="4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7.15" customHeight="1" x14ac:dyDescent="0.2">
      <c r="A54" s="4" t="s">
        <v>128</v>
      </c>
      <c r="B54" s="5" t="s">
        <v>158</v>
      </c>
      <c r="C54" s="6" t="s">
        <v>29</v>
      </c>
      <c r="D54" s="7">
        <v>500</v>
      </c>
      <c r="E54" s="7">
        <v>0</v>
      </c>
      <c r="F54" s="7">
        <f t="shared" si="0"/>
        <v>500</v>
      </c>
      <c r="G54" s="7">
        <v>0</v>
      </c>
      <c r="H54" s="7">
        <v>0</v>
      </c>
      <c r="I54" s="7">
        <v>0</v>
      </c>
      <c r="J54" s="7">
        <v>0</v>
      </c>
      <c r="K54" s="7">
        <f t="shared" si="1"/>
        <v>500</v>
      </c>
      <c r="L54" s="7">
        <f t="shared" si="2"/>
        <v>500</v>
      </c>
      <c r="M54" s="7">
        <f t="shared" si="6"/>
        <v>0</v>
      </c>
      <c r="N54" s="8">
        <f t="shared" si="4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7.15" customHeight="1" x14ac:dyDescent="0.2">
      <c r="A55" s="4" t="s">
        <v>129</v>
      </c>
      <c r="B55" s="5" t="s">
        <v>158</v>
      </c>
      <c r="C55" s="6" t="s">
        <v>29</v>
      </c>
      <c r="D55" s="7">
        <v>500</v>
      </c>
      <c r="E55" s="7">
        <v>0</v>
      </c>
      <c r="F55" s="7">
        <f t="shared" si="0"/>
        <v>500</v>
      </c>
      <c r="G55" s="7">
        <v>0</v>
      </c>
      <c r="H55" s="7">
        <v>0</v>
      </c>
      <c r="I55" s="7">
        <v>0</v>
      </c>
      <c r="J55" s="7">
        <v>0</v>
      </c>
      <c r="K55" s="7">
        <f t="shared" si="1"/>
        <v>500</v>
      </c>
      <c r="L55" s="7">
        <f t="shared" si="2"/>
        <v>500</v>
      </c>
      <c r="M55" s="7">
        <f t="shared" si="6"/>
        <v>0</v>
      </c>
      <c r="N55" s="8">
        <f t="shared" si="4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7.15" customHeight="1" x14ac:dyDescent="0.2">
      <c r="A56" s="4" t="s">
        <v>130</v>
      </c>
      <c r="B56" s="5" t="s">
        <v>158</v>
      </c>
      <c r="C56" s="6" t="s">
        <v>62</v>
      </c>
      <c r="D56" s="7">
        <v>24000</v>
      </c>
      <c r="E56" s="7">
        <v>0</v>
      </c>
      <c r="F56" s="7">
        <f t="shared" si="0"/>
        <v>24000</v>
      </c>
      <c r="G56" s="7">
        <v>0</v>
      </c>
      <c r="H56" s="7">
        <v>0</v>
      </c>
      <c r="I56" s="7">
        <v>0</v>
      </c>
      <c r="J56" s="7">
        <v>0</v>
      </c>
      <c r="K56" s="7">
        <f t="shared" si="1"/>
        <v>24000</v>
      </c>
      <c r="L56" s="7">
        <f t="shared" si="2"/>
        <v>24000</v>
      </c>
      <c r="M56" s="7">
        <f t="shared" si="6"/>
        <v>0</v>
      </c>
      <c r="N56" s="8">
        <f t="shared" si="4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7.15" customHeight="1" x14ac:dyDescent="0.2">
      <c r="A57" s="4" t="s">
        <v>131</v>
      </c>
      <c r="B57" s="5" t="s">
        <v>158</v>
      </c>
      <c r="C57" s="6" t="s">
        <v>63</v>
      </c>
      <c r="D57" s="7">
        <v>5000</v>
      </c>
      <c r="E57" s="7">
        <v>0</v>
      </c>
      <c r="F57" s="7">
        <f t="shared" si="0"/>
        <v>5000</v>
      </c>
      <c r="G57" s="7">
        <v>0</v>
      </c>
      <c r="H57" s="7">
        <v>0</v>
      </c>
      <c r="I57" s="7">
        <v>0</v>
      </c>
      <c r="J57" s="7">
        <v>0</v>
      </c>
      <c r="K57" s="7">
        <f t="shared" si="1"/>
        <v>5000</v>
      </c>
      <c r="L57" s="7">
        <f t="shared" si="2"/>
        <v>5000</v>
      </c>
      <c r="M57" s="7">
        <f t="shared" si="6"/>
        <v>0</v>
      </c>
      <c r="N57" s="8">
        <f t="shared" si="4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7.15" customHeight="1" x14ac:dyDescent="0.2">
      <c r="A58" s="4" t="s">
        <v>132</v>
      </c>
      <c r="B58" s="5" t="s">
        <v>158</v>
      </c>
      <c r="C58" s="6" t="s">
        <v>64</v>
      </c>
      <c r="D58" s="7">
        <v>1</v>
      </c>
      <c r="E58" s="7">
        <v>0</v>
      </c>
      <c r="F58" s="7">
        <f t="shared" si="0"/>
        <v>1</v>
      </c>
      <c r="G58" s="7">
        <v>0</v>
      </c>
      <c r="H58" s="7">
        <v>0</v>
      </c>
      <c r="I58" s="7">
        <v>0</v>
      </c>
      <c r="J58" s="7">
        <v>0</v>
      </c>
      <c r="K58" s="7">
        <f t="shared" si="1"/>
        <v>1</v>
      </c>
      <c r="L58" s="7">
        <f t="shared" si="2"/>
        <v>1</v>
      </c>
      <c r="M58" s="7">
        <f t="shared" si="6"/>
        <v>0</v>
      </c>
      <c r="N58" s="8">
        <f t="shared" si="4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7.15" customHeight="1" x14ac:dyDescent="0.2">
      <c r="A59" s="4" t="s">
        <v>133</v>
      </c>
      <c r="B59" s="5" t="s">
        <v>158</v>
      </c>
      <c r="C59" s="6" t="s">
        <v>30</v>
      </c>
      <c r="D59" s="7">
        <v>2000</v>
      </c>
      <c r="E59" s="7">
        <v>0</v>
      </c>
      <c r="F59" s="7">
        <f t="shared" si="0"/>
        <v>2000</v>
      </c>
      <c r="G59" s="7">
        <v>0</v>
      </c>
      <c r="H59" s="7">
        <v>0</v>
      </c>
      <c r="I59" s="7">
        <v>0</v>
      </c>
      <c r="J59" s="7">
        <v>0</v>
      </c>
      <c r="K59" s="7">
        <f t="shared" si="1"/>
        <v>2000</v>
      </c>
      <c r="L59" s="7">
        <f t="shared" si="2"/>
        <v>2000</v>
      </c>
      <c r="M59" s="7">
        <f t="shared" si="6"/>
        <v>0</v>
      </c>
      <c r="N59" s="8">
        <f t="shared" si="4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7.15" customHeight="1" x14ac:dyDescent="0.2">
      <c r="A60" s="4" t="s">
        <v>134</v>
      </c>
      <c r="B60" s="5" t="s">
        <v>158</v>
      </c>
      <c r="C60" s="6" t="s">
        <v>65</v>
      </c>
      <c r="D60" s="7">
        <v>100</v>
      </c>
      <c r="E60" s="7">
        <v>0</v>
      </c>
      <c r="F60" s="7">
        <f t="shared" si="0"/>
        <v>100</v>
      </c>
      <c r="G60" s="7">
        <v>0</v>
      </c>
      <c r="H60" s="7">
        <v>0</v>
      </c>
      <c r="I60" s="7">
        <v>0</v>
      </c>
      <c r="J60" s="7">
        <v>0</v>
      </c>
      <c r="K60" s="7">
        <f t="shared" si="1"/>
        <v>100</v>
      </c>
      <c r="L60" s="7">
        <f t="shared" si="2"/>
        <v>100</v>
      </c>
      <c r="M60" s="7">
        <f t="shared" si="6"/>
        <v>0</v>
      </c>
      <c r="N60" s="8">
        <f t="shared" si="4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7.15" customHeight="1" x14ac:dyDescent="0.2">
      <c r="A61" s="4" t="s">
        <v>135</v>
      </c>
      <c r="B61" s="5" t="s">
        <v>158</v>
      </c>
      <c r="C61" s="6" t="s">
        <v>31</v>
      </c>
      <c r="D61" s="7">
        <v>1000</v>
      </c>
      <c r="E61" s="7">
        <v>0</v>
      </c>
      <c r="F61" s="7">
        <f t="shared" si="0"/>
        <v>1000</v>
      </c>
      <c r="G61" s="7">
        <v>0</v>
      </c>
      <c r="H61" s="7">
        <v>0</v>
      </c>
      <c r="I61" s="7">
        <v>0</v>
      </c>
      <c r="J61" s="7">
        <v>0</v>
      </c>
      <c r="K61" s="7">
        <f t="shared" si="1"/>
        <v>1000</v>
      </c>
      <c r="L61" s="7">
        <f t="shared" si="2"/>
        <v>1000</v>
      </c>
      <c r="M61" s="7">
        <f t="shared" si="6"/>
        <v>0</v>
      </c>
      <c r="N61" s="8">
        <f t="shared" si="4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7.15" customHeight="1" x14ac:dyDescent="0.2">
      <c r="A62" s="4" t="s">
        <v>136</v>
      </c>
      <c r="B62" s="5" t="s">
        <v>158</v>
      </c>
      <c r="C62" s="6" t="s">
        <v>32</v>
      </c>
      <c r="D62" s="7">
        <v>1500</v>
      </c>
      <c r="E62" s="7">
        <v>0</v>
      </c>
      <c r="F62" s="7">
        <f t="shared" si="0"/>
        <v>1500</v>
      </c>
      <c r="G62" s="7">
        <v>0</v>
      </c>
      <c r="H62" s="7">
        <v>0</v>
      </c>
      <c r="I62" s="7">
        <v>0</v>
      </c>
      <c r="J62" s="7">
        <v>0</v>
      </c>
      <c r="K62" s="7">
        <f t="shared" si="1"/>
        <v>1500</v>
      </c>
      <c r="L62" s="7">
        <f t="shared" si="2"/>
        <v>1500</v>
      </c>
      <c r="M62" s="7">
        <f t="shared" si="6"/>
        <v>0</v>
      </c>
      <c r="N62" s="8">
        <f t="shared" si="4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7.15" customHeight="1" x14ac:dyDescent="0.2">
      <c r="A63" s="4" t="s">
        <v>137</v>
      </c>
      <c r="B63" s="5" t="s">
        <v>158</v>
      </c>
      <c r="C63" s="6" t="s">
        <v>33</v>
      </c>
      <c r="D63" s="7">
        <v>1000</v>
      </c>
      <c r="E63" s="7">
        <v>0</v>
      </c>
      <c r="F63" s="7">
        <f t="shared" si="0"/>
        <v>1000</v>
      </c>
      <c r="G63" s="7">
        <v>0</v>
      </c>
      <c r="H63" s="7">
        <v>0</v>
      </c>
      <c r="I63" s="7">
        <v>0</v>
      </c>
      <c r="J63" s="7">
        <v>0</v>
      </c>
      <c r="K63" s="7">
        <f t="shared" si="1"/>
        <v>1000</v>
      </c>
      <c r="L63" s="7">
        <f t="shared" si="2"/>
        <v>1000</v>
      </c>
      <c r="M63" s="7">
        <f t="shared" si="6"/>
        <v>0</v>
      </c>
      <c r="N63" s="8">
        <f t="shared" si="4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7.15" customHeight="1" x14ac:dyDescent="0.2">
      <c r="A64" s="4" t="s">
        <v>138</v>
      </c>
      <c r="B64" s="5" t="s">
        <v>158</v>
      </c>
      <c r="C64" s="6" t="s">
        <v>34</v>
      </c>
      <c r="D64" s="7">
        <v>500</v>
      </c>
      <c r="E64" s="7">
        <v>0</v>
      </c>
      <c r="F64" s="7">
        <f t="shared" si="0"/>
        <v>500</v>
      </c>
      <c r="G64" s="7">
        <v>0</v>
      </c>
      <c r="H64" s="7">
        <v>0</v>
      </c>
      <c r="I64" s="7">
        <v>0</v>
      </c>
      <c r="J64" s="7">
        <v>0</v>
      </c>
      <c r="K64" s="7">
        <f t="shared" si="1"/>
        <v>500</v>
      </c>
      <c r="L64" s="7">
        <f t="shared" si="2"/>
        <v>500</v>
      </c>
      <c r="M64" s="7">
        <f t="shared" si="6"/>
        <v>0</v>
      </c>
      <c r="N64" s="8">
        <f t="shared" si="4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7.15" customHeight="1" x14ac:dyDescent="0.2">
      <c r="A65" s="4" t="s">
        <v>139</v>
      </c>
      <c r="B65" s="5" t="s">
        <v>158</v>
      </c>
      <c r="C65" s="6" t="s">
        <v>35</v>
      </c>
      <c r="D65" s="7">
        <v>1000</v>
      </c>
      <c r="E65" s="7">
        <v>0</v>
      </c>
      <c r="F65" s="7">
        <f t="shared" si="0"/>
        <v>1000</v>
      </c>
      <c r="G65" s="7">
        <v>0</v>
      </c>
      <c r="H65" s="7">
        <v>0</v>
      </c>
      <c r="I65" s="7">
        <v>0</v>
      </c>
      <c r="J65" s="7">
        <v>0</v>
      </c>
      <c r="K65" s="7">
        <f t="shared" si="1"/>
        <v>1000</v>
      </c>
      <c r="L65" s="7">
        <f t="shared" si="2"/>
        <v>1000</v>
      </c>
      <c r="M65" s="7">
        <f t="shared" si="6"/>
        <v>0</v>
      </c>
      <c r="N65" s="8">
        <f t="shared" si="4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7.15" customHeight="1" x14ac:dyDescent="0.2">
      <c r="A66" s="4" t="s">
        <v>140</v>
      </c>
      <c r="B66" s="5" t="s">
        <v>158</v>
      </c>
      <c r="C66" s="6" t="s">
        <v>36</v>
      </c>
      <c r="D66" s="7">
        <v>100</v>
      </c>
      <c r="E66" s="7">
        <v>0</v>
      </c>
      <c r="F66" s="7">
        <f t="shared" si="0"/>
        <v>100</v>
      </c>
      <c r="G66" s="7">
        <v>0</v>
      </c>
      <c r="H66" s="7">
        <v>0</v>
      </c>
      <c r="I66" s="7">
        <v>0</v>
      </c>
      <c r="J66" s="7">
        <v>0</v>
      </c>
      <c r="K66" s="7">
        <f t="shared" si="1"/>
        <v>100</v>
      </c>
      <c r="L66" s="7">
        <f t="shared" si="2"/>
        <v>100</v>
      </c>
      <c r="M66" s="7">
        <f t="shared" si="6"/>
        <v>0</v>
      </c>
      <c r="N66" s="8">
        <f>((I66/F66)*100)</f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7.15" customHeight="1" x14ac:dyDescent="0.2">
      <c r="A67" s="4" t="s">
        <v>141</v>
      </c>
      <c r="B67" s="5" t="s">
        <v>159</v>
      </c>
      <c r="C67" s="6" t="s">
        <v>66</v>
      </c>
      <c r="D67" s="7">
        <v>5764.84</v>
      </c>
      <c r="E67" s="7">
        <v>0</v>
      </c>
      <c r="F67" s="7">
        <f t="shared" ref="F67:F80" si="7">+D67+E67</f>
        <v>5764.84</v>
      </c>
      <c r="G67" s="7">
        <v>0</v>
      </c>
      <c r="H67" s="7">
        <v>0</v>
      </c>
      <c r="I67" s="7">
        <v>0</v>
      </c>
      <c r="J67" s="7">
        <v>0</v>
      </c>
      <c r="K67" s="7">
        <f t="shared" ref="K67:K80" si="8">+F67-H67</f>
        <v>5764.84</v>
      </c>
      <c r="L67" s="7">
        <f t="shared" ref="L67:L80" si="9">+F67-I67</f>
        <v>5764.84</v>
      </c>
      <c r="M67" s="7">
        <f t="shared" si="6"/>
        <v>0</v>
      </c>
      <c r="N67" s="8">
        <f t="shared" ref="N67:N80" si="10">((I67/F67)*100)</f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7.15" customHeight="1" x14ac:dyDescent="0.2">
      <c r="A68" s="4" t="s">
        <v>142</v>
      </c>
      <c r="B68" s="5" t="s">
        <v>159</v>
      </c>
      <c r="C68" s="6" t="s">
        <v>67</v>
      </c>
      <c r="D68" s="7">
        <v>65000</v>
      </c>
      <c r="E68" s="7">
        <v>0</v>
      </c>
      <c r="F68" s="7">
        <f t="shared" si="7"/>
        <v>65000</v>
      </c>
      <c r="G68" s="7">
        <v>0</v>
      </c>
      <c r="H68" s="7">
        <v>0</v>
      </c>
      <c r="I68" s="7">
        <v>0</v>
      </c>
      <c r="J68" s="7">
        <v>0</v>
      </c>
      <c r="K68" s="7">
        <f t="shared" si="8"/>
        <v>65000</v>
      </c>
      <c r="L68" s="7">
        <f t="shared" si="9"/>
        <v>65000</v>
      </c>
      <c r="M68" s="7">
        <f t="shared" si="6"/>
        <v>0</v>
      </c>
      <c r="N68" s="8">
        <f t="shared" si="10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7.15" customHeight="1" x14ac:dyDescent="0.2">
      <c r="A69" s="4" t="s">
        <v>143</v>
      </c>
      <c r="B69" s="5" t="s">
        <v>160</v>
      </c>
      <c r="C69" s="6" t="s">
        <v>68</v>
      </c>
      <c r="D69" s="7">
        <v>2573.96</v>
      </c>
      <c r="E69" s="7">
        <v>0</v>
      </c>
      <c r="F69" s="7">
        <f t="shared" si="7"/>
        <v>2573.96</v>
      </c>
      <c r="G69" s="7">
        <v>0</v>
      </c>
      <c r="H69" s="7" t="s">
        <v>185</v>
      </c>
      <c r="I69" s="7" t="s">
        <v>185</v>
      </c>
      <c r="J69" s="7" t="s">
        <v>185</v>
      </c>
      <c r="K69" s="7">
        <f t="shared" si="8"/>
        <v>2228.3000000000002</v>
      </c>
      <c r="L69" s="7">
        <f t="shared" si="9"/>
        <v>2228.3000000000002</v>
      </c>
      <c r="M69" s="7">
        <f t="shared" si="6"/>
        <v>0</v>
      </c>
      <c r="N69" s="8">
        <f t="shared" si="10"/>
        <v>13.429113117530964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7.15" customHeight="1" x14ac:dyDescent="0.2">
      <c r="A70" s="4" t="s">
        <v>144</v>
      </c>
      <c r="B70" s="5" t="s">
        <v>160</v>
      </c>
      <c r="C70" s="6" t="s">
        <v>39</v>
      </c>
      <c r="D70" s="7">
        <v>2200</v>
      </c>
      <c r="E70" s="7">
        <v>0</v>
      </c>
      <c r="F70" s="7">
        <f t="shared" si="7"/>
        <v>2200</v>
      </c>
      <c r="G70" s="7">
        <v>0</v>
      </c>
      <c r="H70" s="7">
        <v>0</v>
      </c>
      <c r="I70" s="7">
        <v>0</v>
      </c>
      <c r="J70" s="7">
        <v>0</v>
      </c>
      <c r="K70" s="7">
        <f t="shared" si="8"/>
        <v>2200</v>
      </c>
      <c r="L70" s="7">
        <f t="shared" si="9"/>
        <v>2200</v>
      </c>
      <c r="M70" s="7">
        <f>+H70-J70</f>
        <v>0</v>
      </c>
      <c r="N70" s="8">
        <f t="shared" si="10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7.15" customHeight="1" x14ac:dyDescent="0.2">
      <c r="A71" s="4" t="s">
        <v>145</v>
      </c>
      <c r="B71" s="5" t="s">
        <v>160</v>
      </c>
      <c r="C71" s="6" t="s">
        <v>40</v>
      </c>
      <c r="D71" s="7">
        <v>5000</v>
      </c>
      <c r="E71" s="7">
        <v>0</v>
      </c>
      <c r="F71" s="7">
        <f t="shared" si="7"/>
        <v>5000</v>
      </c>
      <c r="G71" s="7">
        <v>0</v>
      </c>
      <c r="H71" s="7">
        <v>0</v>
      </c>
      <c r="I71" s="7">
        <v>0</v>
      </c>
      <c r="J71" s="7">
        <v>0</v>
      </c>
      <c r="K71" s="7">
        <f t="shared" si="8"/>
        <v>5000</v>
      </c>
      <c r="L71" s="7">
        <f t="shared" si="9"/>
        <v>5000</v>
      </c>
      <c r="M71" s="7">
        <f t="shared" si="6"/>
        <v>0</v>
      </c>
      <c r="N71" s="8">
        <f t="shared" si="10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7.15" customHeight="1" x14ac:dyDescent="0.2">
      <c r="A72" s="4" t="s">
        <v>146</v>
      </c>
      <c r="B72" s="5" t="s">
        <v>160</v>
      </c>
      <c r="C72" s="6" t="s">
        <v>42</v>
      </c>
      <c r="D72" s="7">
        <v>2000</v>
      </c>
      <c r="E72" s="7">
        <v>0</v>
      </c>
      <c r="F72" s="7">
        <f t="shared" si="7"/>
        <v>2000</v>
      </c>
      <c r="G72" s="7">
        <v>0</v>
      </c>
      <c r="H72" s="7">
        <v>0</v>
      </c>
      <c r="I72" s="7">
        <v>0</v>
      </c>
      <c r="J72" s="7">
        <v>0</v>
      </c>
      <c r="K72" s="7">
        <f t="shared" si="8"/>
        <v>2000</v>
      </c>
      <c r="L72" s="7">
        <f t="shared" si="9"/>
        <v>2000</v>
      </c>
      <c r="M72" s="7">
        <f>+H72-J72</f>
        <v>0</v>
      </c>
      <c r="N72" s="8">
        <f>((I72/F72)*100)</f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7.15" customHeight="1" x14ac:dyDescent="0.2">
      <c r="A73" s="4" t="s">
        <v>147</v>
      </c>
      <c r="B73" s="5" t="s">
        <v>161</v>
      </c>
      <c r="C73" s="6" t="s">
        <v>69</v>
      </c>
      <c r="D73" s="7">
        <v>2000</v>
      </c>
      <c r="E73" s="7">
        <v>0</v>
      </c>
      <c r="F73" s="7">
        <f t="shared" si="7"/>
        <v>2000</v>
      </c>
      <c r="G73" s="7">
        <v>0</v>
      </c>
      <c r="H73" s="7">
        <v>0</v>
      </c>
      <c r="I73" s="7">
        <v>0</v>
      </c>
      <c r="J73" s="7">
        <v>0</v>
      </c>
      <c r="K73" s="7">
        <f t="shared" si="8"/>
        <v>2000</v>
      </c>
      <c r="L73" s="7">
        <f t="shared" si="9"/>
        <v>2000</v>
      </c>
      <c r="M73" s="7">
        <f>+H73-J73</f>
        <v>0</v>
      </c>
      <c r="N73" s="8">
        <f t="shared" si="10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7.15" customHeight="1" x14ac:dyDescent="0.2">
      <c r="A74" s="4" t="s">
        <v>148</v>
      </c>
      <c r="B74" s="5" t="s">
        <v>162</v>
      </c>
      <c r="C74" s="6" t="s">
        <v>70</v>
      </c>
      <c r="D74" s="7">
        <v>994886.01</v>
      </c>
      <c r="E74" s="7">
        <v>0</v>
      </c>
      <c r="F74" s="7">
        <f t="shared" si="7"/>
        <v>994886.01</v>
      </c>
      <c r="G74" s="7">
        <v>0</v>
      </c>
      <c r="H74" s="7" t="s">
        <v>186</v>
      </c>
      <c r="I74" s="7" t="s">
        <v>186</v>
      </c>
      <c r="J74" s="7">
        <v>0</v>
      </c>
      <c r="K74" s="7">
        <f t="shared" si="8"/>
        <v>922887.99</v>
      </c>
      <c r="L74" s="7">
        <f t="shared" si="9"/>
        <v>922887.99</v>
      </c>
      <c r="M74" s="7">
        <f t="shared" ref="M74:M80" si="11">+H74-J74</f>
        <v>71998.02</v>
      </c>
      <c r="N74" s="8">
        <f t="shared" si="10"/>
        <v>7.2368109789783865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7.15" customHeight="1" x14ac:dyDescent="0.2">
      <c r="A75" s="4" t="s">
        <v>149</v>
      </c>
      <c r="B75" s="5" t="s">
        <v>162</v>
      </c>
      <c r="C75" s="6" t="s">
        <v>71</v>
      </c>
      <c r="D75" s="7">
        <v>1</v>
      </c>
      <c r="E75" s="7">
        <v>0</v>
      </c>
      <c r="F75" s="7">
        <f t="shared" si="7"/>
        <v>1</v>
      </c>
      <c r="G75" s="7">
        <v>0</v>
      </c>
      <c r="H75" s="7">
        <v>0</v>
      </c>
      <c r="I75" s="7">
        <v>0</v>
      </c>
      <c r="J75" s="7">
        <v>0</v>
      </c>
      <c r="K75" s="7">
        <f t="shared" si="8"/>
        <v>1</v>
      </c>
      <c r="L75" s="7">
        <f t="shared" si="9"/>
        <v>1</v>
      </c>
      <c r="M75" s="7">
        <f t="shared" si="11"/>
        <v>0</v>
      </c>
      <c r="N75" s="8">
        <f t="shared" si="10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8" customHeight="1" x14ac:dyDescent="0.2">
      <c r="A76" s="4" t="s">
        <v>150</v>
      </c>
      <c r="B76" s="5" t="s">
        <v>163</v>
      </c>
      <c r="C76" s="6" t="s">
        <v>28</v>
      </c>
      <c r="D76" s="7">
        <v>1000</v>
      </c>
      <c r="E76" s="7">
        <v>0</v>
      </c>
      <c r="F76" s="7">
        <f t="shared" si="7"/>
        <v>1000</v>
      </c>
      <c r="G76" s="7">
        <v>0</v>
      </c>
      <c r="H76" s="7">
        <v>0</v>
      </c>
      <c r="I76" s="7">
        <v>0</v>
      </c>
      <c r="J76" s="7">
        <v>0</v>
      </c>
      <c r="K76" s="7">
        <f t="shared" si="8"/>
        <v>1000</v>
      </c>
      <c r="L76" s="7">
        <f t="shared" si="9"/>
        <v>1000</v>
      </c>
      <c r="M76" s="7">
        <f t="shared" si="11"/>
        <v>0</v>
      </c>
      <c r="N76" s="8">
        <f t="shared" si="10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4.25" customHeight="1" x14ac:dyDescent="0.2">
      <c r="A77" s="4" t="s">
        <v>151</v>
      </c>
      <c r="B77" s="5" t="s">
        <v>163</v>
      </c>
      <c r="C77" s="6" t="s">
        <v>29</v>
      </c>
      <c r="D77" s="7">
        <v>1000</v>
      </c>
      <c r="E77" s="7">
        <v>0</v>
      </c>
      <c r="F77" s="7">
        <f t="shared" si="7"/>
        <v>1000</v>
      </c>
      <c r="G77" s="7">
        <v>0</v>
      </c>
      <c r="H77" s="7">
        <v>0</v>
      </c>
      <c r="I77" s="7">
        <v>0</v>
      </c>
      <c r="J77" s="7">
        <v>0</v>
      </c>
      <c r="K77" s="7">
        <f t="shared" si="8"/>
        <v>1000</v>
      </c>
      <c r="L77" s="7">
        <f t="shared" si="9"/>
        <v>1000</v>
      </c>
      <c r="M77" s="7">
        <f t="shared" si="11"/>
        <v>0</v>
      </c>
      <c r="N77" s="8">
        <f>((I77/F77)*100)</f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7.25" customHeight="1" x14ac:dyDescent="0.2">
      <c r="A78" s="4" t="s">
        <v>152</v>
      </c>
      <c r="B78" s="5" t="s">
        <v>163</v>
      </c>
      <c r="C78" s="6" t="s">
        <v>72</v>
      </c>
      <c r="D78" s="7">
        <v>3000</v>
      </c>
      <c r="E78" s="7">
        <v>0</v>
      </c>
      <c r="F78" s="7">
        <f t="shared" si="7"/>
        <v>3000</v>
      </c>
      <c r="G78" s="7">
        <v>0</v>
      </c>
      <c r="H78" s="7">
        <v>0</v>
      </c>
      <c r="I78" s="7">
        <v>0</v>
      </c>
      <c r="J78" s="7">
        <v>0</v>
      </c>
      <c r="K78" s="7">
        <f t="shared" si="8"/>
        <v>3000</v>
      </c>
      <c r="L78" s="7">
        <f t="shared" si="9"/>
        <v>3000</v>
      </c>
      <c r="M78" s="7">
        <f t="shared" si="11"/>
        <v>0</v>
      </c>
      <c r="N78" s="8">
        <f t="shared" si="10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6.5" customHeight="1" x14ac:dyDescent="0.2">
      <c r="A79" s="4" t="s">
        <v>153</v>
      </c>
      <c r="B79" s="5" t="s">
        <v>163</v>
      </c>
      <c r="C79" s="6" t="s">
        <v>73</v>
      </c>
      <c r="D79" s="7">
        <v>1500</v>
      </c>
      <c r="E79" s="7">
        <v>0</v>
      </c>
      <c r="F79" s="7">
        <f t="shared" si="7"/>
        <v>1500</v>
      </c>
      <c r="G79" s="7">
        <v>0</v>
      </c>
      <c r="H79" s="7">
        <v>0</v>
      </c>
      <c r="I79" s="7">
        <v>0</v>
      </c>
      <c r="J79" s="7">
        <v>0</v>
      </c>
      <c r="K79" s="7">
        <f t="shared" si="8"/>
        <v>1500</v>
      </c>
      <c r="L79" s="7">
        <f t="shared" si="9"/>
        <v>1500</v>
      </c>
      <c r="M79" s="7">
        <f t="shared" si="11"/>
        <v>0</v>
      </c>
      <c r="N79" s="8">
        <f t="shared" si="10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7.15" customHeight="1" x14ac:dyDescent="0.2">
      <c r="A80" s="4" t="s">
        <v>154</v>
      </c>
      <c r="B80" s="5" t="s">
        <v>164</v>
      </c>
      <c r="C80" s="6" t="s">
        <v>74</v>
      </c>
      <c r="D80" s="7">
        <v>6000</v>
      </c>
      <c r="E80" s="7">
        <v>0</v>
      </c>
      <c r="F80" s="7">
        <f t="shared" si="7"/>
        <v>6000</v>
      </c>
      <c r="G80" s="7">
        <v>0</v>
      </c>
      <c r="H80" s="7">
        <v>0</v>
      </c>
      <c r="I80" s="7">
        <v>0</v>
      </c>
      <c r="J80" s="7">
        <v>0</v>
      </c>
      <c r="K80" s="7">
        <f t="shared" si="8"/>
        <v>6000</v>
      </c>
      <c r="L80" s="7">
        <f t="shared" si="9"/>
        <v>6000</v>
      </c>
      <c r="M80" s="7">
        <f>+H80-J80</f>
        <v>0</v>
      </c>
      <c r="N80" s="8">
        <f t="shared" si="10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7.15" customHeight="1" x14ac:dyDescent="0.2">
      <c r="A81" s="9"/>
      <c r="B81" s="9"/>
      <c r="C81" s="9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7.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7.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7.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7.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7.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7.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7.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7.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7.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7.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7.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7.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7.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7.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7.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7.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7.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7.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7.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7.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7.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7.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7.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7.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7.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7.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7.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7.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7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7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7.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7.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7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7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7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7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7.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7.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7.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7.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7.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7.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7.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7.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7.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7.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7.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7.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7.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7.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7.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7.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7.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7.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7.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7.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7.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7.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7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7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7.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7.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7.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7.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7.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7.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7.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7.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7.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7.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7.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7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7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7.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7.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7.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7.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7.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7.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7.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7.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7.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7.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7.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7.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7.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7.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7.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7.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7.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7.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7.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7.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7.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7.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7.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7.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7.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7.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7.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7.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7.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7.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7.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7.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7.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7.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7.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7.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7.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7.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7.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7.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7.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7.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7.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7.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7.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7.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7.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7.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7.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7.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7.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7.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7.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7.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7.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7.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7.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7.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7.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7.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7.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7.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7.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7.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7.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7.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7.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7.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7.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7.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7.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7.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7.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7.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7.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7.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7.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7.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7.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7.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7.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7.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7.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7.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7.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7.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7.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7.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7.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7.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7.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7.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7.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7.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7.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7.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7.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7.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7.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7.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7.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7.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7.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7.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7.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7.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7.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7.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7.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7.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7.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7.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7.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7.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7.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7.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7.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81:C81"/>
  </mergeCells>
  <pageMargins left="0.7" right="0.7" top="0.75" bottom="0.75" header="0" footer="0"/>
  <pageSetup scale="58" fitToHeight="0" orientation="landscape" r:id="rId1"/>
  <headerFooter>
    <oddHeader xml:space="preserve">&amp;R&amp;G
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cp:lastPrinted>2024-01-29T16:43:12Z</cp:lastPrinted>
  <dcterms:created xsi:type="dcterms:W3CDTF">2011-04-20T17:22:00Z</dcterms:created>
  <dcterms:modified xsi:type="dcterms:W3CDTF">2024-03-01T16:32:47Z</dcterms:modified>
</cp:coreProperties>
</file>